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30" windowWidth="28515" windowHeight="12075"/>
  </bookViews>
  <sheets>
    <sheet name="Synthèse" sheetId="17" r:id="rId1"/>
  </sheets>
  <externalReferences>
    <externalReference r:id="rId2"/>
  </externalReferences>
  <definedNames>
    <definedName name="_xlnm._FilterDatabase" localSheetId="0" hidden="1">Synthèse!$B$9:$AM$9</definedName>
    <definedName name="_xlnm.Print_Titles" localSheetId="0">Synthèse!$9:$9</definedName>
    <definedName name="solver_adj" localSheetId="0" hidden="1">Synthèse!#REF!</definedName>
    <definedName name="solver_cvg" localSheetId="0" hidden="1">0.0001</definedName>
    <definedName name="solver_drv" localSheetId="0" hidden="1">1</definedName>
    <definedName name="solver_est" localSheetId="0" hidden="1">1</definedName>
    <definedName name="solver_itr" localSheetId="0" hidden="1">100</definedName>
    <definedName name="solver_lin" localSheetId="0" hidden="1">2</definedName>
    <definedName name="solver_neg" localSheetId="0" hidden="1">2</definedName>
    <definedName name="solver_num" localSheetId="0" hidden="1">0</definedName>
    <definedName name="solver_nwt" localSheetId="0" hidden="1">1</definedName>
    <definedName name="solver_opt" localSheetId="0" hidden="1">Synthèse!#REF!</definedName>
    <definedName name="solver_pre" localSheetId="0" hidden="1">0.000001</definedName>
    <definedName name="solver_scl" localSheetId="0" hidden="1">2</definedName>
    <definedName name="solver_sho" localSheetId="0" hidden="1">2</definedName>
    <definedName name="solver_tim" localSheetId="0" hidden="1">100</definedName>
    <definedName name="solver_tol" localSheetId="0" hidden="1">0.05</definedName>
    <definedName name="solver_typ" localSheetId="0" hidden="1">3</definedName>
    <definedName name="solver_val" localSheetId="0" hidden="1">0</definedName>
    <definedName name="_xlnm.Print_Area" localSheetId="0">Synthèse!$B$9:$X$1271</definedName>
  </definedNames>
  <calcPr calcId="145621"/>
</workbook>
</file>

<file path=xl/calcChain.xml><?xml version="1.0" encoding="utf-8"?>
<calcChain xmlns="http://schemas.openxmlformats.org/spreadsheetml/2006/main">
  <c r="AK23" i="17" l="1"/>
  <c r="H13" i="17"/>
  <c r="H11" i="17"/>
  <c r="H20" i="17"/>
  <c r="H14" i="17"/>
  <c r="H23" i="17"/>
  <c r="H16" i="17"/>
  <c r="H22" i="17"/>
  <c r="H12" i="17"/>
  <c r="H24" i="17"/>
  <c r="H19" i="17"/>
  <c r="H21" i="17"/>
  <c r="H10" i="17"/>
  <c r="H15" i="17"/>
  <c r="H17" i="17"/>
  <c r="H28" i="17"/>
  <c r="H32" i="17"/>
  <c r="H26" i="17"/>
  <c r="H29" i="17"/>
  <c r="H35" i="17"/>
  <c r="H40" i="17"/>
  <c r="H41" i="17"/>
  <c r="H30" i="17"/>
  <c r="H38" i="17"/>
  <c r="H37" i="17"/>
  <c r="H25" i="17"/>
  <c r="H39" i="17"/>
  <c r="H31" i="17"/>
  <c r="H43" i="17"/>
  <c r="H34" i="17"/>
  <c r="H42" i="17"/>
  <c r="H36" i="17"/>
  <c r="H27" i="17"/>
  <c r="H33" i="17"/>
  <c r="H44" i="17"/>
  <c r="H45" i="17"/>
  <c r="H46" i="17"/>
  <c r="H50" i="17"/>
  <c r="H49" i="17"/>
  <c r="H51" i="17"/>
  <c r="H52" i="17"/>
  <c r="H54" i="17"/>
  <c r="H53" i="17"/>
  <c r="H48" i="17"/>
  <c r="H47" i="17"/>
  <c r="H56" i="17"/>
  <c r="H55" i="17"/>
  <c r="H57" i="17"/>
  <c r="H58" i="17"/>
  <c r="H59" i="17"/>
  <c r="H60" i="17"/>
  <c r="H62" i="17"/>
  <c r="H61" i="17"/>
  <c r="H67" i="17"/>
  <c r="H68" i="17"/>
  <c r="H69" i="17"/>
  <c r="H64" i="17"/>
  <c r="H65" i="17"/>
  <c r="H70" i="17"/>
  <c r="H66" i="17"/>
  <c r="H63" i="17"/>
  <c r="H75" i="17"/>
  <c r="H76" i="17"/>
  <c r="H73" i="17"/>
  <c r="H72" i="17"/>
  <c r="H74" i="17"/>
  <c r="H77" i="17"/>
  <c r="H71" i="17"/>
  <c r="H87" i="17"/>
  <c r="H88" i="17"/>
  <c r="H85" i="17"/>
  <c r="H84" i="17"/>
  <c r="H93" i="17"/>
  <c r="H86" i="17"/>
  <c r="H89" i="17"/>
  <c r="H90" i="17"/>
  <c r="H78" i="17"/>
  <c r="H94" i="17"/>
  <c r="H92" i="17"/>
  <c r="H81" i="17"/>
  <c r="H91" i="17"/>
  <c r="H80" i="17"/>
  <c r="H79" i="17"/>
  <c r="H82" i="17"/>
  <c r="H83" i="17"/>
  <c r="H96" i="17"/>
  <c r="H99" i="17"/>
  <c r="H95" i="17"/>
  <c r="H101" i="17"/>
  <c r="H102" i="17"/>
  <c r="H100" i="17"/>
  <c r="H97" i="17"/>
  <c r="H98" i="17"/>
  <c r="H107" i="17"/>
  <c r="H105" i="17"/>
  <c r="H104" i="17"/>
  <c r="H108" i="17"/>
  <c r="H106" i="17"/>
  <c r="H103" i="17"/>
  <c r="H109" i="17"/>
  <c r="H110" i="17"/>
  <c r="H116" i="17"/>
  <c r="H119" i="17"/>
  <c r="H111" i="17"/>
  <c r="H115" i="17"/>
  <c r="H118" i="17"/>
  <c r="H112" i="17"/>
  <c r="H122" i="17"/>
  <c r="H121" i="17"/>
  <c r="H117" i="17"/>
  <c r="H123" i="17"/>
  <c r="H113" i="17"/>
  <c r="H120" i="17"/>
  <c r="H114" i="17"/>
  <c r="H125" i="17"/>
  <c r="H131" i="17"/>
  <c r="H128" i="17"/>
  <c r="H126" i="17"/>
  <c r="H127" i="17"/>
  <c r="H129" i="17"/>
  <c r="H130" i="17"/>
  <c r="H124" i="17"/>
  <c r="H140" i="17"/>
  <c r="H145" i="17"/>
  <c r="H143" i="17"/>
  <c r="H146" i="17"/>
  <c r="H135" i="17"/>
  <c r="H148" i="17"/>
  <c r="H136" i="17"/>
  <c r="H144" i="17"/>
  <c r="H150" i="17"/>
  <c r="H147" i="17"/>
  <c r="H142" i="17"/>
  <c r="H132" i="17"/>
  <c r="H137" i="17"/>
  <c r="H139" i="17"/>
  <c r="H141" i="17"/>
  <c r="H133" i="17"/>
  <c r="H149" i="17"/>
  <c r="H134" i="17"/>
  <c r="H138" i="17"/>
  <c r="H154" i="17"/>
  <c r="H151" i="17"/>
  <c r="H153" i="17"/>
  <c r="H152" i="17"/>
  <c r="H165" i="17"/>
  <c r="H161" i="17"/>
  <c r="H156" i="17"/>
  <c r="H168" i="17"/>
  <c r="H158" i="17"/>
  <c r="H166" i="17"/>
  <c r="H162" i="17"/>
  <c r="H160" i="17"/>
  <c r="H155" i="17"/>
  <c r="H164" i="17"/>
  <c r="H163" i="17"/>
  <c r="H159" i="17"/>
  <c r="H170" i="17"/>
  <c r="H169" i="17"/>
  <c r="H167" i="17"/>
  <c r="H157" i="17"/>
  <c r="H174" i="17"/>
  <c r="H178" i="17"/>
  <c r="H173" i="17"/>
  <c r="H176" i="17"/>
  <c r="H179" i="17"/>
  <c r="H175" i="17"/>
  <c r="H177" i="17"/>
  <c r="H171" i="17"/>
  <c r="H172" i="17"/>
  <c r="H184" i="17"/>
  <c r="H185" i="17"/>
  <c r="H186" i="17"/>
  <c r="H187" i="17"/>
  <c r="H180" i="17"/>
  <c r="H188" i="17"/>
  <c r="H182" i="17"/>
  <c r="H183" i="17"/>
  <c r="H181" i="17"/>
  <c r="H189" i="17"/>
  <c r="H195" i="17"/>
  <c r="H194" i="17"/>
  <c r="H200" i="17"/>
  <c r="H191" i="17"/>
  <c r="H190" i="17"/>
  <c r="H192" i="17"/>
  <c r="H197" i="17"/>
  <c r="H201" i="17"/>
  <c r="H196" i="17"/>
  <c r="H198" i="17"/>
  <c r="H199" i="17"/>
  <c r="H193" i="17"/>
  <c r="H218" i="17"/>
  <c r="H211" i="17"/>
  <c r="H205" i="17"/>
  <c r="H206" i="17"/>
  <c r="H212" i="17"/>
  <c r="H208" i="17"/>
  <c r="H217" i="17"/>
  <c r="H216" i="17"/>
  <c r="H213" i="17"/>
  <c r="H215" i="17"/>
  <c r="H202" i="17"/>
  <c r="H209" i="17"/>
  <c r="H214" i="17"/>
  <c r="H204" i="17"/>
  <c r="H203" i="17"/>
  <c r="H210" i="17"/>
  <c r="H207" i="17"/>
  <c r="H219" i="17"/>
  <c r="H226" i="17"/>
  <c r="H225" i="17"/>
  <c r="H220" i="17"/>
  <c r="H227" i="17"/>
  <c r="H222" i="17"/>
  <c r="H224" i="17"/>
  <c r="H221" i="17"/>
  <c r="H223" i="17"/>
  <c r="H233" i="17"/>
  <c r="H230" i="17"/>
  <c r="H228" i="17"/>
  <c r="H232" i="17"/>
  <c r="H231" i="17"/>
  <c r="H234" i="17"/>
  <c r="H229" i="17"/>
  <c r="H244" i="17"/>
  <c r="H243" i="17"/>
  <c r="H236" i="17"/>
  <c r="H237" i="17"/>
  <c r="H235" i="17"/>
  <c r="H238" i="17"/>
  <c r="H239" i="17"/>
  <c r="H245" i="17"/>
  <c r="H241" i="17"/>
  <c r="H242" i="17"/>
  <c r="H246" i="17"/>
  <c r="H240" i="17"/>
  <c r="H248" i="17"/>
  <c r="H257" i="17"/>
  <c r="H262" i="17"/>
  <c r="H256" i="17"/>
  <c r="H261" i="17"/>
  <c r="H253" i="17"/>
  <c r="H252" i="17"/>
  <c r="H247" i="17"/>
  <c r="H255" i="17"/>
  <c r="H259" i="17"/>
  <c r="H264" i="17"/>
  <c r="H263" i="17"/>
  <c r="H250" i="17"/>
  <c r="H258" i="17"/>
  <c r="H251" i="17"/>
  <c r="H249" i="17"/>
  <c r="H265" i="17"/>
  <c r="H254" i="17"/>
  <c r="H260" i="17"/>
  <c r="H269" i="17"/>
  <c r="H268" i="17"/>
  <c r="H266" i="17"/>
  <c r="H272" i="17"/>
  <c r="H273" i="17"/>
  <c r="H271" i="17"/>
  <c r="H270" i="17"/>
  <c r="H267" i="17"/>
  <c r="H274" i="17"/>
  <c r="H280" i="17"/>
  <c r="H276" i="17"/>
  <c r="H275" i="17"/>
  <c r="H279" i="17"/>
  <c r="H277" i="17"/>
  <c r="H278" i="17"/>
  <c r="H296" i="17"/>
  <c r="H286" i="17"/>
  <c r="H299" i="17"/>
  <c r="H282" i="17"/>
  <c r="H289" i="17"/>
  <c r="H290" i="17"/>
  <c r="H293" i="17"/>
  <c r="H292" i="17"/>
  <c r="H283" i="17"/>
  <c r="H294" i="17"/>
  <c r="H288" i="17"/>
  <c r="H297" i="17"/>
  <c r="H295" i="17"/>
  <c r="H285" i="17"/>
  <c r="H300" i="17"/>
  <c r="H287" i="17"/>
  <c r="H298" i="17"/>
  <c r="H281" i="17"/>
  <c r="H291" i="17"/>
  <c r="H284" i="17"/>
  <c r="H308" i="17"/>
  <c r="H302" i="17"/>
  <c r="H306" i="17"/>
  <c r="H305" i="17"/>
  <c r="H314" i="17"/>
  <c r="H304" i="17"/>
  <c r="H313" i="17"/>
  <c r="H307" i="17"/>
  <c r="H301" i="17"/>
  <c r="H312" i="17"/>
  <c r="H315" i="17"/>
  <c r="H311" i="17"/>
  <c r="H309" i="17"/>
  <c r="H303" i="17"/>
  <c r="H310" i="17"/>
  <c r="H316" i="17"/>
  <c r="H322" i="17"/>
  <c r="H321" i="17"/>
  <c r="H319" i="17"/>
  <c r="H318" i="17"/>
  <c r="H325" i="17"/>
  <c r="H320" i="17"/>
  <c r="H323" i="17"/>
  <c r="H317" i="17"/>
  <c r="H324" i="17"/>
  <c r="H333" i="17"/>
  <c r="H326" i="17"/>
  <c r="H335" i="17"/>
  <c r="H336" i="17"/>
  <c r="H337" i="17"/>
  <c r="H328" i="17"/>
  <c r="H327" i="17"/>
  <c r="H334" i="17"/>
  <c r="H338" i="17"/>
  <c r="H331" i="17"/>
  <c r="H330" i="17"/>
  <c r="H332" i="17"/>
  <c r="H329" i="17"/>
  <c r="H340" i="17"/>
  <c r="H341" i="17"/>
  <c r="H348" i="17"/>
  <c r="H346" i="17"/>
  <c r="H344" i="17"/>
  <c r="H339" i="17"/>
  <c r="H342" i="17"/>
  <c r="H343" i="17"/>
  <c r="H345" i="17"/>
  <c r="H347" i="17"/>
  <c r="H369" i="17"/>
  <c r="H353" i="17"/>
  <c r="H361" i="17"/>
  <c r="H366" i="17"/>
  <c r="H358" i="17"/>
  <c r="H357" i="17"/>
  <c r="H363" i="17"/>
  <c r="H362" i="17"/>
  <c r="H368" i="17"/>
  <c r="H356" i="17"/>
  <c r="H354" i="17"/>
  <c r="H360" i="17"/>
  <c r="H350" i="17"/>
  <c r="H351" i="17"/>
  <c r="H365" i="17"/>
  <c r="H352" i="17"/>
  <c r="H364" i="17"/>
  <c r="H349" i="17"/>
  <c r="H367" i="17"/>
  <c r="H359" i="17"/>
  <c r="H355" i="17"/>
  <c r="H375" i="17"/>
  <c r="H381" i="17"/>
  <c r="H373" i="17"/>
  <c r="H372" i="17"/>
  <c r="H379" i="17"/>
  <c r="H374" i="17"/>
  <c r="H380" i="17"/>
  <c r="H376" i="17"/>
  <c r="H371" i="17"/>
  <c r="H383" i="17"/>
  <c r="H377" i="17"/>
  <c r="H370" i="17"/>
  <c r="H378" i="17"/>
  <c r="H382" i="17"/>
  <c r="H396" i="17"/>
  <c r="H386" i="17"/>
  <c r="H385" i="17"/>
  <c r="H393" i="17"/>
  <c r="H388" i="17"/>
  <c r="H392" i="17"/>
  <c r="H399" i="17"/>
  <c r="H400" i="17"/>
  <c r="H397" i="17"/>
  <c r="H389" i="17"/>
  <c r="H387" i="17"/>
  <c r="H384" i="17"/>
  <c r="H395" i="17"/>
  <c r="H391" i="17"/>
  <c r="H390" i="17"/>
  <c r="H398" i="17"/>
  <c r="H394" i="17"/>
  <c r="H406" i="17"/>
  <c r="H412" i="17"/>
  <c r="H409" i="17"/>
  <c r="H403" i="17"/>
  <c r="H404" i="17"/>
  <c r="H402" i="17"/>
  <c r="H413" i="17"/>
  <c r="H411" i="17"/>
  <c r="H415" i="17"/>
  <c r="H401" i="17"/>
  <c r="H405" i="17"/>
  <c r="H408" i="17"/>
  <c r="H414" i="17"/>
  <c r="H410" i="17"/>
  <c r="H407" i="17"/>
  <c r="H427" i="17"/>
  <c r="H443" i="17"/>
  <c r="H424" i="17"/>
  <c r="H442" i="17"/>
  <c r="H421" i="17"/>
  <c r="H434" i="17"/>
  <c r="H435" i="17"/>
  <c r="H440" i="17"/>
  <c r="H419" i="17"/>
  <c r="H416" i="17"/>
  <c r="H431" i="17"/>
  <c r="H438" i="17"/>
  <c r="H417" i="17"/>
  <c r="H436" i="17"/>
  <c r="H420" i="17"/>
  <c r="H433" i="17"/>
  <c r="H418" i="17"/>
  <c r="H439" i="17"/>
  <c r="H429" i="17"/>
  <c r="H430" i="17"/>
  <c r="H428" i="17"/>
  <c r="H425" i="17"/>
  <c r="H423" i="17"/>
  <c r="H441" i="17"/>
  <c r="H437" i="17"/>
  <c r="H422" i="17"/>
  <c r="H432" i="17"/>
  <c r="H426" i="17"/>
  <c r="H458" i="17"/>
  <c r="H449" i="17"/>
  <c r="H453" i="17"/>
  <c r="H459" i="17"/>
  <c r="H457" i="17"/>
  <c r="H452" i="17"/>
  <c r="H445" i="17"/>
  <c r="H455" i="17"/>
  <c r="H454" i="17"/>
  <c r="H450" i="17"/>
  <c r="H444" i="17"/>
  <c r="H448" i="17"/>
  <c r="H447" i="17"/>
  <c r="H456" i="17"/>
  <c r="H446" i="17"/>
  <c r="H451" i="17"/>
  <c r="H466" i="17"/>
  <c r="H477" i="17"/>
  <c r="H461" i="17"/>
  <c r="H475" i="17"/>
  <c r="H469" i="17"/>
  <c r="H470" i="17"/>
  <c r="H463" i="17"/>
  <c r="H474" i="17"/>
  <c r="H473" i="17"/>
  <c r="H465" i="17"/>
  <c r="H464" i="17"/>
  <c r="H472" i="17"/>
  <c r="H476" i="17"/>
  <c r="H468" i="17"/>
  <c r="H460" i="17"/>
  <c r="H462" i="17"/>
  <c r="H471" i="17"/>
  <c r="H467" i="17"/>
  <c r="H490" i="17"/>
  <c r="H478" i="17"/>
  <c r="H487" i="17"/>
  <c r="H479" i="17"/>
  <c r="H486" i="17"/>
  <c r="H489" i="17"/>
  <c r="H485" i="17"/>
  <c r="H484" i="17"/>
  <c r="H491" i="17"/>
  <c r="H492" i="17"/>
  <c r="H481" i="17"/>
  <c r="H482" i="17"/>
  <c r="H483" i="17"/>
  <c r="H480" i="17"/>
  <c r="H488" i="17"/>
  <c r="H503" i="17"/>
  <c r="H494" i="17"/>
  <c r="H500" i="17"/>
  <c r="H501" i="17"/>
  <c r="H493" i="17"/>
  <c r="H495" i="17"/>
  <c r="H498" i="17"/>
  <c r="H497" i="17"/>
  <c r="H496" i="17"/>
  <c r="H499" i="17"/>
  <c r="H502" i="17"/>
  <c r="H519" i="17"/>
  <c r="H514" i="17"/>
  <c r="H513" i="17"/>
  <c r="H515" i="17"/>
  <c r="H518" i="17"/>
  <c r="H521" i="17"/>
  <c r="H509" i="17"/>
  <c r="H506" i="17"/>
  <c r="H507" i="17"/>
  <c r="H522" i="17"/>
  <c r="H520" i="17"/>
  <c r="H516" i="17"/>
  <c r="H517" i="17"/>
  <c r="H505" i="17"/>
  <c r="H504" i="17"/>
  <c r="H510" i="17"/>
  <c r="H511" i="17"/>
  <c r="H512" i="17"/>
  <c r="H508" i="17"/>
  <c r="H523" i="17"/>
  <c r="H528" i="17"/>
  <c r="H536" i="17"/>
  <c r="H531" i="17"/>
  <c r="H534" i="17"/>
  <c r="H529" i="17"/>
  <c r="H526" i="17"/>
  <c r="H527" i="17"/>
  <c r="H539" i="17"/>
  <c r="H538" i="17"/>
  <c r="H532" i="17"/>
  <c r="H537" i="17"/>
  <c r="H525" i="17"/>
  <c r="H535" i="17"/>
  <c r="H524" i="17"/>
  <c r="H530" i="17"/>
  <c r="H533" i="17"/>
  <c r="H548" i="17"/>
  <c r="H552" i="17"/>
  <c r="H545" i="17"/>
  <c r="H549" i="17"/>
  <c r="H544" i="17"/>
  <c r="H554" i="17"/>
  <c r="H557" i="17"/>
  <c r="H540" i="17"/>
  <c r="H555" i="17"/>
  <c r="H546" i="17"/>
  <c r="H556" i="17"/>
  <c r="H541" i="17"/>
  <c r="H551" i="17"/>
  <c r="H553" i="17"/>
  <c r="H550" i="17"/>
  <c r="H547" i="17"/>
  <c r="H542" i="17"/>
  <c r="H543" i="17"/>
  <c r="H560" i="17"/>
  <c r="H564" i="17"/>
  <c r="H562" i="17"/>
  <c r="H558" i="17"/>
  <c r="H565" i="17"/>
  <c r="H566" i="17"/>
  <c r="H567" i="17"/>
  <c r="H561" i="17"/>
  <c r="H559" i="17"/>
  <c r="H568" i="17"/>
  <c r="H563" i="17"/>
  <c r="H570" i="17"/>
  <c r="H571" i="17"/>
  <c r="H577" i="17"/>
  <c r="H569" i="17"/>
  <c r="H574" i="17"/>
  <c r="H573" i="17"/>
  <c r="H575" i="17"/>
  <c r="H578" i="17"/>
  <c r="H572" i="17"/>
  <c r="H576" i="17"/>
  <c r="H581" i="17"/>
  <c r="H586" i="17"/>
  <c r="H588" i="17"/>
  <c r="H579" i="17"/>
  <c r="H584" i="17"/>
  <c r="H587" i="17"/>
  <c r="H583" i="17"/>
  <c r="H589" i="17"/>
  <c r="H582" i="17"/>
  <c r="H580" i="17"/>
  <c r="H585" i="17"/>
  <c r="H592" i="17"/>
  <c r="H604" i="17"/>
  <c r="H605" i="17"/>
  <c r="H591" i="17"/>
  <c r="H595" i="17"/>
  <c r="H598" i="17"/>
  <c r="H599" i="17"/>
  <c r="H600" i="17"/>
  <c r="H602" i="17"/>
  <c r="H590" i="17"/>
  <c r="H603" i="17"/>
  <c r="H596" i="17"/>
  <c r="H593" i="17"/>
  <c r="H594" i="17"/>
  <c r="H601" i="17"/>
  <c r="H597" i="17"/>
  <c r="H615" i="17"/>
  <c r="H611" i="17"/>
  <c r="H610" i="17"/>
  <c r="H607" i="17"/>
  <c r="H609" i="17"/>
  <c r="H620" i="17"/>
  <c r="H618" i="17"/>
  <c r="H606" i="17"/>
  <c r="H617" i="17"/>
  <c r="H613" i="17"/>
  <c r="H608" i="17"/>
  <c r="H614" i="17"/>
  <c r="H612" i="17"/>
  <c r="H616" i="17"/>
  <c r="H621" i="17"/>
  <c r="H619" i="17"/>
  <c r="H622" i="17"/>
  <c r="H623" i="17"/>
  <c r="H629" i="17"/>
  <c r="H630" i="17"/>
  <c r="H624" i="17"/>
  <c r="H625" i="17"/>
  <c r="H627" i="17"/>
  <c r="H626" i="17"/>
  <c r="H628" i="17"/>
  <c r="H633" i="17"/>
  <c r="H631" i="17"/>
  <c r="H632" i="17"/>
  <c r="H638" i="17"/>
  <c r="H636" i="17"/>
  <c r="H642" i="17"/>
  <c r="H639" i="17"/>
  <c r="H640" i="17"/>
  <c r="H635" i="17"/>
  <c r="H634" i="17"/>
  <c r="H641" i="17"/>
  <c r="H637" i="17"/>
  <c r="H650" i="17"/>
  <c r="H645" i="17"/>
  <c r="H644" i="17"/>
  <c r="H651" i="17"/>
  <c r="H646" i="17"/>
  <c r="H647" i="17"/>
  <c r="H649" i="17"/>
  <c r="H652" i="17"/>
  <c r="H643" i="17"/>
  <c r="H648" i="17"/>
  <c r="H656" i="17"/>
  <c r="H653" i="17"/>
  <c r="H658" i="17"/>
  <c r="H660" i="17"/>
  <c r="H654" i="17"/>
  <c r="H661" i="17"/>
  <c r="H655" i="17"/>
  <c r="H657" i="17"/>
  <c r="H659" i="17"/>
  <c r="H665" i="17"/>
  <c r="H668" i="17"/>
  <c r="H669" i="17"/>
  <c r="H667" i="17"/>
  <c r="H666" i="17"/>
  <c r="H663" i="17"/>
  <c r="H662" i="17"/>
  <c r="H664" i="17"/>
  <c r="H677" i="17"/>
  <c r="H680" i="17"/>
  <c r="H682" i="17"/>
  <c r="H674" i="17"/>
  <c r="H683" i="17"/>
  <c r="H673" i="17"/>
  <c r="H675" i="17"/>
  <c r="H676" i="17"/>
  <c r="H671" i="17"/>
  <c r="H672" i="17"/>
  <c r="H681" i="17"/>
  <c r="H670" i="17"/>
  <c r="H679" i="17"/>
  <c r="H678" i="17"/>
  <c r="H686" i="17"/>
  <c r="H687" i="17"/>
  <c r="H684" i="17"/>
  <c r="H691" i="17"/>
  <c r="H688" i="17"/>
  <c r="H685" i="17"/>
  <c r="H689" i="17"/>
  <c r="H690" i="17"/>
  <c r="H698" i="17"/>
  <c r="H697" i="17"/>
  <c r="H700" i="17"/>
  <c r="H699" i="17"/>
  <c r="H692" i="17"/>
  <c r="H693" i="17"/>
  <c r="H701" i="17"/>
  <c r="H694" i="17"/>
  <c r="H696" i="17"/>
  <c r="H695" i="17"/>
  <c r="H715" i="17"/>
  <c r="H706" i="17"/>
  <c r="H714" i="17"/>
  <c r="H702" i="17"/>
  <c r="H719" i="17"/>
  <c r="H705" i="17"/>
  <c r="H704" i="17"/>
  <c r="H710" i="17"/>
  <c r="H712" i="17"/>
  <c r="H717" i="17"/>
  <c r="H703" i="17"/>
  <c r="H716" i="17"/>
  <c r="H708" i="17"/>
  <c r="H711" i="17"/>
  <c r="H713" i="17"/>
  <c r="H707" i="17"/>
  <c r="H709" i="17"/>
  <c r="H718" i="17"/>
  <c r="H720" i="17"/>
  <c r="H722" i="17"/>
  <c r="H724" i="17"/>
  <c r="H721" i="17"/>
  <c r="H727" i="17"/>
  <c r="H726" i="17"/>
  <c r="H730" i="17"/>
  <c r="H734" i="17"/>
  <c r="H733" i="17"/>
  <c r="H731" i="17"/>
  <c r="H729" i="17"/>
  <c r="H732" i="17"/>
  <c r="H725" i="17"/>
  <c r="H723" i="17"/>
  <c r="H728" i="17"/>
  <c r="H741" i="17"/>
  <c r="H736" i="17"/>
  <c r="H742" i="17"/>
  <c r="H735" i="17"/>
  <c r="H737" i="17"/>
  <c r="H743" i="17"/>
  <c r="H738" i="17"/>
  <c r="H746" i="17"/>
  <c r="H740" i="17"/>
  <c r="H739" i="17"/>
  <c r="H744" i="17"/>
  <c r="H745" i="17"/>
  <c r="H758" i="17"/>
  <c r="H764" i="17"/>
  <c r="H767" i="17"/>
  <c r="H751" i="17"/>
  <c r="H756" i="17"/>
  <c r="H763" i="17"/>
  <c r="H760" i="17"/>
  <c r="H757" i="17"/>
  <c r="H759" i="17"/>
  <c r="H766" i="17"/>
  <c r="H754" i="17"/>
  <c r="H750" i="17"/>
  <c r="H755" i="17"/>
  <c r="H761" i="17"/>
  <c r="H768" i="17"/>
  <c r="H765" i="17"/>
  <c r="H748" i="17"/>
  <c r="H762" i="17"/>
  <c r="H753" i="17"/>
  <c r="H752" i="17"/>
  <c r="H749" i="17"/>
  <c r="H747" i="17"/>
  <c r="H778" i="17"/>
  <c r="H769" i="17"/>
  <c r="H776" i="17"/>
  <c r="H773" i="17"/>
  <c r="H774" i="17"/>
  <c r="H772" i="17"/>
  <c r="H779" i="17"/>
  <c r="H777" i="17"/>
  <c r="H775" i="17"/>
  <c r="H771" i="17"/>
  <c r="H770" i="17"/>
  <c r="H790" i="17"/>
  <c r="H784" i="17"/>
  <c r="H797" i="17"/>
  <c r="H789" i="17"/>
  <c r="H787" i="17"/>
  <c r="H796" i="17"/>
  <c r="H781" i="17"/>
  <c r="H795" i="17"/>
  <c r="H782" i="17"/>
  <c r="H780" i="17"/>
  <c r="H785" i="17"/>
  <c r="H794" i="17"/>
  <c r="H788" i="17"/>
  <c r="H793" i="17"/>
  <c r="H786" i="17"/>
  <c r="H783" i="17"/>
  <c r="H792" i="17"/>
  <c r="H791" i="17"/>
  <c r="H803" i="17"/>
  <c r="H799" i="17"/>
  <c r="H801" i="17"/>
  <c r="H802" i="17"/>
  <c r="H813" i="17"/>
  <c r="H816" i="17"/>
  <c r="H811" i="17"/>
  <c r="H812" i="17"/>
  <c r="H814" i="17"/>
  <c r="H809" i="17"/>
  <c r="H807" i="17"/>
  <c r="H818" i="17"/>
  <c r="H805" i="17"/>
  <c r="H804" i="17"/>
  <c r="H817" i="17"/>
  <c r="H815" i="17"/>
  <c r="H810" i="17"/>
  <c r="H806" i="17"/>
  <c r="H808" i="17"/>
  <c r="H798" i="17"/>
  <c r="H800" i="17"/>
  <c r="H821" i="17"/>
  <c r="H819" i="17"/>
  <c r="H822" i="17"/>
  <c r="H831" i="17"/>
  <c r="H832" i="17"/>
  <c r="H824" i="17"/>
  <c r="H825" i="17"/>
  <c r="H823" i="17"/>
  <c r="H829" i="17"/>
  <c r="H827" i="17"/>
  <c r="H826" i="17"/>
  <c r="H820" i="17"/>
  <c r="H828" i="17"/>
  <c r="H830" i="17"/>
  <c r="H833" i="17"/>
  <c r="H844" i="17"/>
  <c r="H847" i="17"/>
  <c r="H839" i="17"/>
  <c r="H846" i="17"/>
  <c r="H849" i="17"/>
  <c r="H852" i="17"/>
  <c r="H840" i="17"/>
  <c r="H850" i="17"/>
  <c r="H848" i="17"/>
  <c r="H842" i="17"/>
  <c r="H837" i="17"/>
  <c r="H834" i="17"/>
  <c r="H841" i="17"/>
  <c r="H851" i="17"/>
  <c r="H836" i="17"/>
  <c r="H843" i="17"/>
  <c r="H838" i="17"/>
  <c r="H845" i="17"/>
  <c r="H835" i="17"/>
  <c r="H858" i="17"/>
  <c r="H856" i="17"/>
  <c r="H859" i="17"/>
  <c r="H853" i="17"/>
  <c r="H861" i="17"/>
  <c r="H863" i="17"/>
  <c r="H854" i="17"/>
  <c r="H866" i="17"/>
  <c r="H862" i="17"/>
  <c r="H865" i="17"/>
  <c r="H855" i="17"/>
  <c r="H860" i="17"/>
  <c r="H857" i="17"/>
  <c r="H864" i="17"/>
  <c r="H868" i="17"/>
  <c r="H870" i="17"/>
  <c r="H874" i="17"/>
  <c r="H869" i="17"/>
  <c r="H872" i="17"/>
  <c r="H871" i="17"/>
  <c r="H873" i="17"/>
  <c r="H867" i="17"/>
  <c r="H875" i="17"/>
  <c r="H876" i="17"/>
  <c r="H884" i="17"/>
  <c r="H879" i="17"/>
  <c r="H878" i="17"/>
  <c r="H877" i="17"/>
  <c r="H881" i="17"/>
  <c r="H882" i="17"/>
  <c r="H883" i="17"/>
  <c r="H880" i="17"/>
  <c r="H893" i="17"/>
  <c r="H887" i="17"/>
  <c r="H888" i="17"/>
  <c r="H886" i="17"/>
  <c r="H894" i="17"/>
  <c r="H890" i="17"/>
  <c r="H896" i="17"/>
  <c r="H895" i="17"/>
  <c r="H891" i="17"/>
  <c r="H892" i="17"/>
  <c r="H889" i="17"/>
  <c r="H885" i="17"/>
  <c r="H906" i="17"/>
  <c r="H914" i="17"/>
  <c r="H902" i="17"/>
  <c r="H905" i="17"/>
  <c r="H901" i="17"/>
  <c r="H918" i="17"/>
  <c r="H915" i="17"/>
  <c r="H898" i="17"/>
  <c r="H917" i="17"/>
  <c r="H904" i="17"/>
  <c r="H909" i="17"/>
  <c r="H910" i="17"/>
  <c r="H913" i="17"/>
  <c r="H912" i="17"/>
  <c r="H907" i="17"/>
  <c r="H900" i="17"/>
  <c r="H899" i="17"/>
  <c r="H916" i="17"/>
  <c r="H919" i="17"/>
  <c r="H908" i="17"/>
  <c r="H903" i="17"/>
  <c r="H920" i="17"/>
  <c r="H897" i="17"/>
  <c r="H911" i="17"/>
  <c r="H936" i="17"/>
  <c r="H922" i="17"/>
  <c r="H926" i="17"/>
  <c r="H930" i="17"/>
  <c r="H932" i="17"/>
  <c r="H927" i="17"/>
  <c r="H921" i="17"/>
  <c r="H929" i="17"/>
  <c r="H933" i="17"/>
  <c r="H925" i="17"/>
  <c r="H928" i="17"/>
  <c r="H923" i="17"/>
  <c r="H924" i="17"/>
  <c r="H935" i="17"/>
  <c r="H934" i="17"/>
  <c r="H931" i="17"/>
  <c r="H937" i="17"/>
  <c r="H939" i="17"/>
  <c r="H938" i="17"/>
  <c r="H947" i="17"/>
  <c r="H944" i="17"/>
  <c r="H941" i="17"/>
  <c r="H948" i="17"/>
  <c r="H946" i="17"/>
  <c r="H943" i="17"/>
  <c r="H942" i="17"/>
  <c r="H945" i="17"/>
  <c r="H940" i="17"/>
  <c r="H956" i="17"/>
  <c r="H960" i="17"/>
  <c r="H957" i="17"/>
  <c r="H966" i="17"/>
  <c r="H958" i="17"/>
  <c r="H959" i="17"/>
  <c r="H964" i="17"/>
  <c r="H962" i="17"/>
  <c r="H963" i="17"/>
  <c r="H961" i="17"/>
  <c r="H955" i="17"/>
  <c r="H951" i="17"/>
  <c r="H949" i="17"/>
  <c r="H952" i="17"/>
  <c r="H965" i="17"/>
  <c r="H954" i="17"/>
  <c r="H953" i="17"/>
  <c r="H950" i="17"/>
  <c r="H980" i="17"/>
  <c r="H971" i="17"/>
  <c r="H982" i="17"/>
  <c r="H969" i="17"/>
  <c r="H981" i="17"/>
  <c r="H984" i="17"/>
  <c r="H976" i="17"/>
  <c r="H968" i="17"/>
  <c r="H973" i="17"/>
  <c r="H972" i="17"/>
  <c r="H983" i="17"/>
  <c r="H974" i="17"/>
  <c r="H978" i="17"/>
  <c r="H970" i="17"/>
  <c r="H977" i="17"/>
  <c r="H967" i="17"/>
  <c r="H985" i="17"/>
  <c r="H975" i="17"/>
  <c r="H979" i="17"/>
  <c r="H995" i="17"/>
  <c r="H993" i="17"/>
  <c r="H991" i="17"/>
  <c r="H1001" i="17"/>
  <c r="H997" i="17"/>
  <c r="H992" i="17"/>
  <c r="H990" i="17"/>
  <c r="H988" i="17"/>
  <c r="H986" i="17"/>
  <c r="H987" i="17"/>
  <c r="H989" i="17"/>
  <c r="H999" i="17"/>
  <c r="H998" i="17"/>
  <c r="H994" i="17"/>
  <c r="H1000" i="17"/>
  <c r="H996" i="17"/>
  <c r="H1006" i="17"/>
  <c r="H1005" i="17"/>
  <c r="H1007" i="17"/>
  <c r="H1002" i="17"/>
  <c r="H1011" i="17"/>
  <c r="H1010" i="17"/>
  <c r="H1008" i="17"/>
  <c r="H1018" i="17"/>
  <c r="H1014" i="17"/>
  <c r="H1003" i="17"/>
  <c r="H1009" i="17"/>
  <c r="H1004" i="17"/>
  <c r="H1012" i="17"/>
  <c r="H1013" i="17"/>
  <c r="H1016" i="17"/>
  <c r="H1017" i="17"/>
  <c r="H1015" i="17"/>
  <c r="H1020" i="17"/>
  <c r="H1025" i="17"/>
  <c r="H1026" i="17"/>
  <c r="H1024" i="17"/>
  <c r="H1027" i="17"/>
  <c r="H1034" i="17"/>
  <c r="H1032" i="17"/>
  <c r="H1022" i="17"/>
  <c r="H1030" i="17"/>
  <c r="H1019" i="17"/>
  <c r="H1031" i="17"/>
  <c r="H1021" i="17"/>
  <c r="H1029" i="17"/>
  <c r="H1023" i="17"/>
  <c r="H1039" i="17"/>
  <c r="H1035" i="17"/>
  <c r="H1037" i="17"/>
  <c r="H1036" i="17"/>
  <c r="H1028" i="17"/>
  <c r="H1038" i="17"/>
  <c r="H1033" i="17"/>
  <c r="H1040" i="17"/>
  <c r="H1041" i="17"/>
  <c r="H1058" i="17"/>
  <c r="H1046" i="17"/>
  <c r="H1047" i="17"/>
  <c r="H1056" i="17"/>
  <c r="H1045" i="17"/>
  <c r="H1054" i="17"/>
  <c r="H1050" i="17"/>
  <c r="H1044" i="17"/>
  <c r="H1048" i="17"/>
  <c r="H1049" i="17"/>
  <c r="H1051" i="17"/>
  <c r="H1055" i="17"/>
  <c r="H1052" i="17"/>
  <c r="H1057" i="17"/>
  <c r="H1043" i="17"/>
  <c r="H1053" i="17"/>
  <c r="H1042" i="17"/>
  <c r="H1078" i="17"/>
  <c r="H1068" i="17"/>
  <c r="H1067" i="17"/>
  <c r="H1073" i="17"/>
  <c r="H1071" i="17"/>
  <c r="H1065" i="17"/>
  <c r="H1076" i="17"/>
  <c r="H1064" i="17"/>
  <c r="H1066" i="17"/>
  <c r="H1080" i="17"/>
  <c r="H1069" i="17"/>
  <c r="H1077" i="17"/>
  <c r="H1074" i="17"/>
  <c r="H1075" i="17"/>
  <c r="H1063" i="17"/>
  <c r="H1070" i="17"/>
  <c r="H1061" i="17"/>
  <c r="H1072" i="17"/>
  <c r="H1079" i="17"/>
  <c r="H1060" i="17"/>
  <c r="H1059" i="17"/>
  <c r="H1062" i="17"/>
  <c r="H1087" i="17"/>
  <c r="H1083" i="17"/>
  <c r="H1089" i="17"/>
  <c r="H1084" i="17"/>
  <c r="H1081" i="17"/>
  <c r="H1090" i="17"/>
  <c r="H1088" i="17"/>
  <c r="H1082" i="17"/>
  <c r="H1086" i="17"/>
  <c r="H1085" i="17"/>
  <c r="H1091" i="17"/>
  <c r="H1092" i="17"/>
  <c r="H1094" i="17"/>
  <c r="H1093" i="17"/>
  <c r="H1095" i="17"/>
  <c r="H1098" i="17"/>
  <c r="H1097" i="17"/>
  <c r="H1096" i="17"/>
  <c r="H1111" i="17"/>
  <c r="H1107" i="17"/>
  <c r="H1104" i="17"/>
  <c r="H1099" i="17"/>
  <c r="H1106" i="17"/>
  <c r="H1105" i="17"/>
  <c r="H1102" i="17"/>
  <c r="H1108" i="17"/>
  <c r="H1100" i="17"/>
  <c r="H1112" i="17"/>
  <c r="H1103" i="17"/>
  <c r="H1110" i="17"/>
  <c r="H1109" i="17"/>
  <c r="H1101" i="17"/>
  <c r="H1123" i="17"/>
  <c r="H1125" i="17"/>
  <c r="H1119" i="17"/>
  <c r="H1116" i="17"/>
  <c r="H1124" i="17"/>
  <c r="H1126" i="17"/>
  <c r="H1118" i="17"/>
  <c r="H1115" i="17"/>
  <c r="H1114" i="17"/>
  <c r="H1120" i="17"/>
  <c r="H1117" i="17"/>
  <c r="H1122" i="17"/>
  <c r="H1113" i="17"/>
  <c r="H1121" i="17"/>
  <c r="H1135" i="17"/>
  <c r="H1132" i="17"/>
  <c r="H1133" i="17"/>
  <c r="H1127" i="17"/>
  <c r="H1130" i="17"/>
  <c r="H1131" i="17"/>
  <c r="H1134" i="17"/>
  <c r="H1136" i="17"/>
  <c r="H1129" i="17"/>
  <c r="H1128" i="17"/>
  <c r="H1146" i="17"/>
  <c r="H1143" i="17"/>
  <c r="H1144" i="17"/>
  <c r="H1139" i="17"/>
  <c r="H1148" i="17"/>
  <c r="H1140" i="17"/>
  <c r="H1137" i="17"/>
  <c r="H1142" i="17"/>
  <c r="H1138" i="17"/>
  <c r="H1141" i="17"/>
  <c r="H1145" i="17"/>
  <c r="H1147" i="17"/>
  <c r="H1157" i="17"/>
  <c r="H1151" i="17"/>
  <c r="H1154" i="17"/>
  <c r="H1155" i="17"/>
  <c r="H1152" i="17"/>
  <c r="H1156" i="17"/>
  <c r="H1153" i="17"/>
  <c r="H1159" i="17"/>
  <c r="H1160" i="17"/>
  <c r="H1149" i="17"/>
  <c r="H1161" i="17"/>
  <c r="H1150" i="17"/>
  <c r="H1158" i="17"/>
  <c r="H1178" i="17"/>
  <c r="H1164" i="17"/>
  <c r="H1171" i="17"/>
  <c r="H1166" i="17"/>
  <c r="H1165" i="17"/>
  <c r="H1169" i="17"/>
  <c r="H1174" i="17"/>
  <c r="H1180" i="17"/>
  <c r="H1175" i="17"/>
  <c r="H1167" i="17"/>
  <c r="H1162" i="17"/>
  <c r="H1176" i="17"/>
  <c r="H1179" i="17"/>
  <c r="H1172" i="17"/>
  <c r="H1173" i="17"/>
  <c r="H1168" i="17"/>
  <c r="H1170" i="17"/>
  <c r="H1163" i="17"/>
  <c r="H1177" i="17"/>
  <c r="H1186" i="17"/>
  <c r="H1182" i="17"/>
  <c r="H1184" i="17"/>
  <c r="H1181" i="17"/>
  <c r="H1187" i="17"/>
  <c r="H1185" i="17"/>
  <c r="H1183" i="17"/>
  <c r="H1188" i="17"/>
  <c r="H1198" i="17"/>
  <c r="H1200" i="17"/>
  <c r="H1199" i="17"/>
  <c r="H1194" i="17"/>
  <c r="H1196" i="17"/>
  <c r="H1195" i="17"/>
  <c r="H1189" i="17"/>
  <c r="H1190" i="17"/>
  <c r="H1193" i="17"/>
  <c r="H1191" i="17"/>
  <c r="H1192" i="17"/>
  <c r="H1197" i="17"/>
  <c r="H1210" i="17"/>
  <c r="H1208" i="17"/>
  <c r="H1202" i="17"/>
  <c r="H1211" i="17"/>
  <c r="H1207" i="17"/>
  <c r="H1203" i="17"/>
  <c r="H1205" i="17"/>
  <c r="H1201" i="17"/>
  <c r="H1206" i="17"/>
  <c r="H1204" i="17"/>
  <c r="H1209" i="17"/>
  <c r="H1216" i="17"/>
  <c r="H1219" i="17"/>
  <c r="H1222" i="17"/>
  <c r="H1218" i="17"/>
  <c r="H1214" i="17"/>
  <c r="H1215" i="17"/>
  <c r="H1225" i="17"/>
  <c r="H1220" i="17"/>
  <c r="H1221" i="17"/>
  <c r="H1224" i="17"/>
  <c r="H1223" i="17"/>
  <c r="H1213" i="17"/>
  <c r="H1217" i="17"/>
  <c r="H1212" i="17"/>
  <c r="H1226" i="17"/>
  <c r="H1228" i="17"/>
  <c r="H1227" i="17"/>
  <c r="H1230" i="17"/>
  <c r="H1229" i="17"/>
  <c r="H1233" i="17"/>
  <c r="H1232" i="17"/>
  <c r="H1231" i="17"/>
  <c r="H1234" i="17"/>
  <c r="H1235" i="17"/>
  <c r="H1236" i="17"/>
  <c r="H1237" i="17"/>
  <c r="H1238" i="17"/>
  <c r="H1244" i="17"/>
  <c r="H1241" i="17"/>
  <c r="H1240" i="17"/>
  <c r="H1242" i="17"/>
  <c r="H1243" i="17"/>
  <c r="H1246" i="17"/>
  <c r="H1247" i="17"/>
  <c r="H1245" i="17"/>
  <c r="H1239" i="17"/>
  <c r="H1248" i="17"/>
  <c r="H1249" i="17"/>
  <c r="H1251" i="17"/>
  <c r="H1254" i="17"/>
  <c r="H1250" i="17"/>
  <c r="H1253" i="17"/>
  <c r="H1252" i="17"/>
  <c r="H1257" i="17"/>
  <c r="H1255" i="17"/>
  <c r="H1256" i="17"/>
  <c r="H1260" i="17"/>
  <c r="H1261" i="17"/>
  <c r="H1259" i="17"/>
  <c r="H1258" i="17"/>
  <c r="H1266" i="17"/>
  <c r="H1264" i="17"/>
  <c r="H1263" i="17"/>
  <c r="H1265" i="17"/>
  <c r="H1262" i="17"/>
  <c r="H1269" i="17"/>
  <c r="H1267" i="17"/>
  <c r="H1268" i="17"/>
  <c r="H1270" i="17"/>
  <c r="H1271" i="17"/>
  <c r="H18" i="17"/>
  <c r="AM13" i="17"/>
  <c r="AM11" i="17"/>
  <c r="AM20" i="17"/>
  <c r="AM14" i="17"/>
  <c r="AM23" i="17"/>
  <c r="AM16" i="17"/>
  <c r="AM22" i="17"/>
  <c r="AM12" i="17"/>
  <c r="AM24" i="17"/>
  <c r="AM19" i="17"/>
  <c r="AM21" i="17"/>
  <c r="AM10" i="17"/>
  <c r="AM15" i="17"/>
  <c r="AM17" i="17"/>
  <c r="AM28" i="17"/>
  <c r="AM32" i="17"/>
  <c r="AM26" i="17"/>
  <c r="AM29" i="17"/>
  <c r="AM35" i="17"/>
  <c r="AM40" i="17"/>
  <c r="AM41" i="17"/>
  <c r="AM30" i="17"/>
  <c r="AM38" i="17"/>
  <c r="AM37" i="17"/>
  <c r="AM25" i="17"/>
  <c r="AM39" i="17"/>
  <c r="AM31" i="17"/>
  <c r="AM43" i="17"/>
  <c r="AM34" i="17"/>
  <c r="AM42" i="17"/>
  <c r="AM36" i="17"/>
  <c r="AM27" i="17"/>
  <c r="AM33" i="17"/>
  <c r="AM44" i="17"/>
  <c r="AM45" i="17"/>
  <c r="AM46" i="17"/>
  <c r="AM50" i="17"/>
  <c r="AM49" i="17"/>
  <c r="AM51" i="17"/>
  <c r="AM52" i="17"/>
  <c r="AM54" i="17"/>
  <c r="AM53" i="17"/>
  <c r="AM48" i="17"/>
  <c r="AM47" i="17"/>
  <c r="AM56" i="17"/>
  <c r="AM55" i="17"/>
  <c r="AM57" i="17"/>
  <c r="AM58" i="17"/>
  <c r="AM59" i="17"/>
  <c r="AM60" i="17"/>
  <c r="AM62" i="17"/>
  <c r="AM61" i="17"/>
  <c r="AM67" i="17"/>
  <c r="AM68" i="17"/>
  <c r="AM69" i="17"/>
  <c r="AM64" i="17"/>
  <c r="AM65" i="17"/>
  <c r="AM70" i="17"/>
  <c r="AM66" i="17"/>
  <c r="AM63" i="17"/>
  <c r="AM75" i="17"/>
  <c r="AM76" i="17"/>
  <c r="AM73" i="17"/>
  <c r="AM72" i="17"/>
  <c r="AM74" i="17"/>
  <c r="AM77" i="17"/>
  <c r="AM71" i="17"/>
  <c r="AM87" i="17"/>
  <c r="AM88" i="17"/>
  <c r="AM85" i="17"/>
  <c r="AM84" i="17"/>
  <c r="AM93" i="17"/>
  <c r="AM86" i="17"/>
  <c r="AM89" i="17"/>
  <c r="AM90" i="17"/>
  <c r="AM78" i="17"/>
  <c r="AM94" i="17"/>
  <c r="AM92" i="17"/>
  <c r="AM81" i="17"/>
  <c r="AM91" i="17"/>
  <c r="AM80" i="17"/>
  <c r="AM79" i="17"/>
  <c r="AM82" i="17"/>
  <c r="AM83" i="17"/>
  <c r="AM96" i="17"/>
  <c r="AM99" i="17"/>
  <c r="AM95" i="17"/>
  <c r="AM101" i="17"/>
  <c r="AM102" i="17"/>
  <c r="AM100" i="17"/>
  <c r="AM97" i="17"/>
  <c r="AM98" i="17"/>
  <c r="AM107" i="17"/>
  <c r="AM105" i="17"/>
  <c r="AM104" i="17"/>
  <c r="AM108" i="17"/>
  <c r="AM106" i="17"/>
  <c r="AM103" i="17"/>
  <c r="AM109" i="17"/>
  <c r="AM110" i="17"/>
  <c r="AM116" i="17"/>
  <c r="AM119" i="17"/>
  <c r="AM111" i="17"/>
  <c r="AM115" i="17"/>
  <c r="AM118" i="17"/>
  <c r="AM112" i="17"/>
  <c r="AM122" i="17"/>
  <c r="AM121" i="17"/>
  <c r="AM117" i="17"/>
  <c r="AM123" i="17"/>
  <c r="AM113" i="17"/>
  <c r="AM120" i="17"/>
  <c r="AM114" i="17"/>
  <c r="AM125" i="17"/>
  <c r="AM131" i="17"/>
  <c r="AM128" i="17"/>
  <c r="AM126" i="17"/>
  <c r="AM127" i="17"/>
  <c r="AM129" i="17"/>
  <c r="AM130" i="17"/>
  <c r="AM124" i="17"/>
  <c r="AM140" i="17"/>
  <c r="AM145" i="17"/>
  <c r="AM143" i="17"/>
  <c r="AM146" i="17"/>
  <c r="AM135" i="17"/>
  <c r="AM148" i="17"/>
  <c r="AM136" i="17"/>
  <c r="AM144" i="17"/>
  <c r="AM150" i="17"/>
  <c r="AM147" i="17"/>
  <c r="AM142" i="17"/>
  <c r="AM132" i="17"/>
  <c r="AM137" i="17"/>
  <c r="AM139" i="17"/>
  <c r="AM141" i="17"/>
  <c r="AM133" i="17"/>
  <c r="AM149" i="17"/>
  <c r="AM134" i="17"/>
  <c r="AM138" i="17"/>
  <c r="AM154" i="17"/>
  <c r="AM151" i="17"/>
  <c r="AM153" i="17"/>
  <c r="AM152" i="17"/>
  <c r="AM165" i="17"/>
  <c r="AM161" i="17"/>
  <c r="AM156" i="17"/>
  <c r="AM168" i="17"/>
  <c r="AM158" i="17"/>
  <c r="AM166" i="17"/>
  <c r="AM162" i="17"/>
  <c r="AM160" i="17"/>
  <c r="AM155" i="17"/>
  <c r="AM164" i="17"/>
  <c r="AM163" i="17"/>
  <c r="AM159" i="17"/>
  <c r="AM170" i="17"/>
  <c r="AM169" i="17"/>
  <c r="AM167" i="17"/>
  <c r="AM157" i="17"/>
  <c r="AM174" i="17"/>
  <c r="AM178" i="17"/>
  <c r="AM173" i="17"/>
  <c r="AM176" i="17"/>
  <c r="AM179" i="17"/>
  <c r="AM175" i="17"/>
  <c r="AM177" i="17"/>
  <c r="AM171" i="17"/>
  <c r="AM172" i="17"/>
  <c r="AM184" i="17"/>
  <c r="AM185" i="17"/>
  <c r="AM186" i="17"/>
  <c r="AM187" i="17"/>
  <c r="AM180" i="17"/>
  <c r="AM188" i="17"/>
  <c r="AM182" i="17"/>
  <c r="AM183" i="17"/>
  <c r="AM181" i="17"/>
  <c r="AM189" i="17"/>
  <c r="AM195" i="17"/>
  <c r="AM194" i="17"/>
  <c r="AM200" i="17"/>
  <c r="AM191" i="17"/>
  <c r="AM190" i="17"/>
  <c r="AM192" i="17"/>
  <c r="AM197" i="17"/>
  <c r="AM201" i="17"/>
  <c r="AM196" i="17"/>
  <c r="AM198" i="17"/>
  <c r="AM199" i="17"/>
  <c r="AM193" i="17"/>
  <c r="AM218" i="17"/>
  <c r="AM211" i="17"/>
  <c r="AM205" i="17"/>
  <c r="AM206" i="17"/>
  <c r="AM212" i="17"/>
  <c r="AM208" i="17"/>
  <c r="AM217" i="17"/>
  <c r="AM216" i="17"/>
  <c r="AM213" i="17"/>
  <c r="AM215" i="17"/>
  <c r="AM202" i="17"/>
  <c r="AM209" i="17"/>
  <c r="AM214" i="17"/>
  <c r="AM204" i="17"/>
  <c r="AM203" i="17"/>
  <c r="AM210" i="17"/>
  <c r="AM207" i="17"/>
  <c r="AM219" i="17"/>
  <c r="AM226" i="17"/>
  <c r="AM225" i="17"/>
  <c r="AM220" i="17"/>
  <c r="AM227" i="17"/>
  <c r="AM222" i="17"/>
  <c r="AM224" i="17"/>
  <c r="AM221" i="17"/>
  <c r="AM223" i="17"/>
  <c r="AM233" i="17"/>
  <c r="AM230" i="17"/>
  <c r="AM228" i="17"/>
  <c r="AM232" i="17"/>
  <c r="AM231" i="17"/>
  <c r="AM234" i="17"/>
  <c r="AM229" i="17"/>
  <c r="AM244" i="17"/>
  <c r="AM243" i="17"/>
  <c r="AM236" i="17"/>
  <c r="AM237" i="17"/>
  <c r="AM235" i="17"/>
  <c r="AM238" i="17"/>
  <c r="AM239" i="17"/>
  <c r="AM245" i="17"/>
  <c r="AM241" i="17"/>
  <c r="AM242" i="17"/>
  <c r="AM246" i="17"/>
  <c r="AM240" i="17"/>
  <c r="AM248" i="17"/>
  <c r="AM257" i="17"/>
  <c r="AM262" i="17"/>
  <c r="AM256" i="17"/>
  <c r="AM261" i="17"/>
  <c r="AM253" i="17"/>
  <c r="AM252" i="17"/>
  <c r="AM247" i="17"/>
  <c r="AM255" i="17"/>
  <c r="AM259" i="17"/>
  <c r="AM264" i="17"/>
  <c r="AM263" i="17"/>
  <c r="AM250" i="17"/>
  <c r="AM258" i="17"/>
  <c r="AM251" i="17"/>
  <c r="AM249" i="17"/>
  <c r="AM265" i="17"/>
  <c r="AM254" i="17"/>
  <c r="AM260" i="17"/>
  <c r="AM269" i="17"/>
  <c r="AM268" i="17"/>
  <c r="AM266" i="17"/>
  <c r="AM272" i="17"/>
  <c r="AM273" i="17"/>
  <c r="AM271" i="17"/>
  <c r="AM270" i="17"/>
  <c r="AM267" i="17"/>
  <c r="AM274" i="17"/>
  <c r="AM280" i="17"/>
  <c r="AM276" i="17"/>
  <c r="AM275" i="17"/>
  <c r="AM279" i="17"/>
  <c r="AM277" i="17"/>
  <c r="AM278" i="17"/>
  <c r="AM296" i="17"/>
  <c r="AM286" i="17"/>
  <c r="AM299" i="17"/>
  <c r="AM282" i="17"/>
  <c r="AM289" i="17"/>
  <c r="AM290" i="17"/>
  <c r="AM293" i="17"/>
  <c r="AM292" i="17"/>
  <c r="AM283" i="17"/>
  <c r="AM294" i="17"/>
  <c r="AM288" i="17"/>
  <c r="AM297" i="17"/>
  <c r="AM295" i="17"/>
  <c r="AM285" i="17"/>
  <c r="AM300" i="17"/>
  <c r="AM287" i="17"/>
  <c r="AM298" i="17"/>
  <c r="AM281" i="17"/>
  <c r="AM291" i="17"/>
  <c r="AM284" i="17"/>
  <c r="AM308" i="17"/>
  <c r="AM302" i="17"/>
  <c r="AM306" i="17"/>
  <c r="AM305" i="17"/>
  <c r="AM314" i="17"/>
  <c r="AM304" i="17"/>
  <c r="AM313" i="17"/>
  <c r="AM307" i="17"/>
  <c r="AM301" i="17"/>
  <c r="AM312" i="17"/>
  <c r="AM315" i="17"/>
  <c r="AM311" i="17"/>
  <c r="AM309" i="17"/>
  <c r="AM303" i="17"/>
  <c r="AM310" i="17"/>
  <c r="AM316" i="17"/>
  <c r="AM322" i="17"/>
  <c r="AM321" i="17"/>
  <c r="AM319" i="17"/>
  <c r="AM318" i="17"/>
  <c r="AM325" i="17"/>
  <c r="AM320" i="17"/>
  <c r="AM323" i="17"/>
  <c r="AM317" i="17"/>
  <c r="AM324" i="17"/>
  <c r="AM333" i="17"/>
  <c r="AM326" i="17"/>
  <c r="AM335" i="17"/>
  <c r="AM336" i="17"/>
  <c r="AM337" i="17"/>
  <c r="AM328" i="17"/>
  <c r="AM327" i="17"/>
  <c r="AM334" i="17"/>
  <c r="AM338" i="17"/>
  <c r="AM331" i="17"/>
  <c r="AM330" i="17"/>
  <c r="AM332" i="17"/>
  <c r="AM329" i="17"/>
  <c r="AM340" i="17"/>
  <c r="AM341" i="17"/>
  <c r="AM348" i="17"/>
  <c r="AM346" i="17"/>
  <c r="AM344" i="17"/>
  <c r="AM339" i="17"/>
  <c r="AM342" i="17"/>
  <c r="AM343" i="17"/>
  <c r="AM345" i="17"/>
  <c r="AM347" i="17"/>
  <c r="AM369" i="17"/>
  <c r="AM353" i="17"/>
  <c r="AM361" i="17"/>
  <c r="AM366" i="17"/>
  <c r="AM358" i="17"/>
  <c r="AM357" i="17"/>
  <c r="AM363" i="17"/>
  <c r="AM362" i="17"/>
  <c r="AM368" i="17"/>
  <c r="AM356" i="17"/>
  <c r="AM354" i="17"/>
  <c r="AM360" i="17"/>
  <c r="AM350" i="17"/>
  <c r="AM351" i="17"/>
  <c r="AM365" i="17"/>
  <c r="AM352" i="17"/>
  <c r="AM364" i="17"/>
  <c r="AM349" i="17"/>
  <c r="AM367" i="17"/>
  <c r="AM359" i="17"/>
  <c r="AM355" i="17"/>
  <c r="AM375" i="17"/>
  <c r="AM381" i="17"/>
  <c r="AM373" i="17"/>
  <c r="AM372" i="17"/>
  <c r="AM379" i="17"/>
  <c r="AM374" i="17"/>
  <c r="AM380" i="17"/>
  <c r="AM376" i="17"/>
  <c r="AM371" i="17"/>
  <c r="AM383" i="17"/>
  <c r="AM377" i="17"/>
  <c r="AM370" i="17"/>
  <c r="AM378" i="17"/>
  <c r="AM382" i="17"/>
  <c r="AM396" i="17"/>
  <c r="AM386" i="17"/>
  <c r="AM385" i="17"/>
  <c r="AM393" i="17"/>
  <c r="AM388" i="17"/>
  <c r="AM392" i="17"/>
  <c r="AM399" i="17"/>
  <c r="AM400" i="17"/>
  <c r="AM397" i="17"/>
  <c r="AM389" i="17"/>
  <c r="AM387" i="17"/>
  <c r="AM384" i="17"/>
  <c r="AM395" i="17"/>
  <c r="AM391" i="17"/>
  <c r="AM390" i="17"/>
  <c r="AM398" i="17"/>
  <c r="AM394" i="17"/>
  <c r="AM406" i="17"/>
  <c r="AM412" i="17"/>
  <c r="AM409" i="17"/>
  <c r="AM403" i="17"/>
  <c r="AM404" i="17"/>
  <c r="AM402" i="17"/>
  <c r="AM413" i="17"/>
  <c r="AM411" i="17"/>
  <c r="AM415" i="17"/>
  <c r="AM401" i="17"/>
  <c r="AM405" i="17"/>
  <c r="AM408" i="17"/>
  <c r="AM414" i="17"/>
  <c r="AM410" i="17"/>
  <c r="AM407" i="17"/>
  <c r="AM427" i="17"/>
  <c r="AM443" i="17"/>
  <c r="AM424" i="17"/>
  <c r="AM442" i="17"/>
  <c r="AM421" i="17"/>
  <c r="AM434" i="17"/>
  <c r="AM435" i="17"/>
  <c r="AM440" i="17"/>
  <c r="AM419" i="17"/>
  <c r="AM416" i="17"/>
  <c r="AM431" i="17"/>
  <c r="AM438" i="17"/>
  <c r="AM417" i="17"/>
  <c r="AM436" i="17"/>
  <c r="AM420" i="17"/>
  <c r="AM433" i="17"/>
  <c r="AM418" i="17"/>
  <c r="AM439" i="17"/>
  <c r="AM429" i="17"/>
  <c r="AM430" i="17"/>
  <c r="AM428" i="17"/>
  <c r="AM425" i="17"/>
  <c r="AM423" i="17"/>
  <c r="AM441" i="17"/>
  <c r="AM437" i="17"/>
  <c r="AM422" i="17"/>
  <c r="AM432" i="17"/>
  <c r="AM426" i="17"/>
  <c r="AM458" i="17"/>
  <c r="AM449" i="17"/>
  <c r="AM453" i="17"/>
  <c r="AM459" i="17"/>
  <c r="AM457" i="17"/>
  <c r="AM452" i="17"/>
  <c r="AM445" i="17"/>
  <c r="AM455" i="17"/>
  <c r="AM454" i="17"/>
  <c r="AM450" i="17"/>
  <c r="AM444" i="17"/>
  <c r="AM448" i="17"/>
  <c r="AM447" i="17"/>
  <c r="AM456" i="17"/>
  <c r="AM446" i="17"/>
  <c r="AM451" i="17"/>
  <c r="AM466" i="17"/>
  <c r="AM477" i="17"/>
  <c r="AM461" i="17"/>
  <c r="AM475" i="17"/>
  <c r="AM469" i="17"/>
  <c r="AM470" i="17"/>
  <c r="AM463" i="17"/>
  <c r="AM474" i="17"/>
  <c r="AM473" i="17"/>
  <c r="AM465" i="17"/>
  <c r="AM464" i="17"/>
  <c r="AM472" i="17"/>
  <c r="AM476" i="17"/>
  <c r="AM468" i="17"/>
  <c r="AM460" i="17"/>
  <c r="AM462" i="17"/>
  <c r="AM471" i="17"/>
  <c r="AM467" i="17"/>
  <c r="AM490" i="17"/>
  <c r="AM478" i="17"/>
  <c r="AM487" i="17"/>
  <c r="AM479" i="17"/>
  <c r="AM486" i="17"/>
  <c r="AM489" i="17"/>
  <c r="AM485" i="17"/>
  <c r="AM484" i="17"/>
  <c r="AM491" i="17"/>
  <c r="AM492" i="17"/>
  <c r="AM481" i="17"/>
  <c r="AM482" i="17"/>
  <c r="AM483" i="17"/>
  <c r="AM480" i="17"/>
  <c r="AM488" i="17"/>
  <c r="AM503" i="17"/>
  <c r="AM494" i="17"/>
  <c r="AM500" i="17"/>
  <c r="AM501" i="17"/>
  <c r="AM493" i="17"/>
  <c r="AM495" i="17"/>
  <c r="AM498" i="17"/>
  <c r="AM497" i="17"/>
  <c r="AM496" i="17"/>
  <c r="AM499" i="17"/>
  <c r="AM502" i="17"/>
  <c r="AM519" i="17"/>
  <c r="AM514" i="17"/>
  <c r="AM513" i="17"/>
  <c r="AM515" i="17"/>
  <c r="AM518" i="17"/>
  <c r="AM521" i="17"/>
  <c r="AM509" i="17"/>
  <c r="AM506" i="17"/>
  <c r="AM507" i="17"/>
  <c r="AM522" i="17"/>
  <c r="AM520" i="17"/>
  <c r="AM516" i="17"/>
  <c r="AM517" i="17"/>
  <c r="AM505" i="17"/>
  <c r="AM504" i="17"/>
  <c r="AM510" i="17"/>
  <c r="AM511" i="17"/>
  <c r="AM512" i="17"/>
  <c r="AM508" i="17"/>
  <c r="AM523" i="17"/>
  <c r="AM528" i="17"/>
  <c r="AM536" i="17"/>
  <c r="AM531" i="17"/>
  <c r="AM534" i="17"/>
  <c r="AM529" i="17"/>
  <c r="AM526" i="17"/>
  <c r="AM527" i="17"/>
  <c r="AM539" i="17"/>
  <c r="AM538" i="17"/>
  <c r="AM532" i="17"/>
  <c r="AM537" i="17"/>
  <c r="AM525" i="17"/>
  <c r="AM535" i="17"/>
  <c r="AM524" i="17"/>
  <c r="AM530" i="17"/>
  <c r="AM533" i="17"/>
  <c r="AM548" i="17"/>
  <c r="AM552" i="17"/>
  <c r="AM545" i="17"/>
  <c r="AM549" i="17"/>
  <c r="AM544" i="17"/>
  <c r="AM554" i="17"/>
  <c r="AM557" i="17"/>
  <c r="AM540" i="17"/>
  <c r="AM555" i="17"/>
  <c r="AM546" i="17"/>
  <c r="AM556" i="17"/>
  <c r="AM541" i="17"/>
  <c r="AM551" i="17"/>
  <c r="AM553" i="17"/>
  <c r="AM550" i="17"/>
  <c r="AM547" i="17"/>
  <c r="AM542" i="17"/>
  <c r="AM543" i="17"/>
  <c r="AM560" i="17"/>
  <c r="AM564" i="17"/>
  <c r="AM562" i="17"/>
  <c r="AM558" i="17"/>
  <c r="AM565" i="17"/>
  <c r="AM566" i="17"/>
  <c r="AM567" i="17"/>
  <c r="AM561" i="17"/>
  <c r="AM559" i="17"/>
  <c r="AM568" i="17"/>
  <c r="AM563" i="17"/>
  <c r="AM570" i="17"/>
  <c r="AM571" i="17"/>
  <c r="AM577" i="17"/>
  <c r="AM569" i="17"/>
  <c r="AM574" i="17"/>
  <c r="AM573" i="17"/>
  <c r="AM575" i="17"/>
  <c r="AM578" i="17"/>
  <c r="AM572" i="17"/>
  <c r="AM576" i="17"/>
  <c r="AM581" i="17"/>
  <c r="AM586" i="17"/>
  <c r="AM588" i="17"/>
  <c r="AM579" i="17"/>
  <c r="AM584" i="17"/>
  <c r="AM587" i="17"/>
  <c r="AM583" i="17"/>
  <c r="AM589" i="17"/>
  <c r="AM582" i="17"/>
  <c r="AM580" i="17"/>
  <c r="AM585" i="17"/>
  <c r="AM592" i="17"/>
  <c r="AM604" i="17"/>
  <c r="AM605" i="17"/>
  <c r="AM591" i="17"/>
  <c r="AM595" i="17"/>
  <c r="AM598" i="17"/>
  <c r="AM599" i="17"/>
  <c r="AM600" i="17"/>
  <c r="AM602" i="17"/>
  <c r="AM590" i="17"/>
  <c r="AM603" i="17"/>
  <c r="AM596" i="17"/>
  <c r="AM593" i="17"/>
  <c r="AM594" i="17"/>
  <c r="AM601" i="17"/>
  <c r="AM597" i="17"/>
  <c r="AM615" i="17"/>
  <c r="AM611" i="17"/>
  <c r="AM610" i="17"/>
  <c r="AM607" i="17"/>
  <c r="AM609" i="17"/>
  <c r="AM620" i="17"/>
  <c r="AM618" i="17"/>
  <c r="AM606" i="17"/>
  <c r="AM617" i="17"/>
  <c r="AM613" i="17"/>
  <c r="AM608" i="17"/>
  <c r="AM614" i="17"/>
  <c r="AM612" i="17"/>
  <c r="AM616" i="17"/>
  <c r="AM621" i="17"/>
  <c r="AM619" i="17"/>
  <c r="AM622" i="17"/>
  <c r="AM623" i="17"/>
  <c r="AM629" i="17"/>
  <c r="AM630" i="17"/>
  <c r="AM624" i="17"/>
  <c r="AM625" i="17"/>
  <c r="AM627" i="17"/>
  <c r="AM626" i="17"/>
  <c r="AM628" i="17"/>
  <c r="AM633" i="17"/>
  <c r="AM631" i="17"/>
  <c r="AM632" i="17"/>
  <c r="AM638" i="17"/>
  <c r="AM636" i="17"/>
  <c r="AM642" i="17"/>
  <c r="AM639" i="17"/>
  <c r="AM640" i="17"/>
  <c r="AM635" i="17"/>
  <c r="AM634" i="17"/>
  <c r="AM641" i="17"/>
  <c r="AM637" i="17"/>
  <c r="AM650" i="17"/>
  <c r="AM645" i="17"/>
  <c r="AM644" i="17"/>
  <c r="AM651" i="17"/>
  <c r="AM646" i="17"/>
  <c r="AM647" i="17"/>
  <c r="AM649" i="17"/>
  <c r="AM652" i="17"/>
  <c r="AM643" i="17"/>
  <c r="AM648" i="17"/>
  <c r="AM656" i="17"/>
  <c r="AM653" i="17"/>
  <c r="AM658" i="17"/>
  <c r="AM660" i="17"/>
  <c r="AM654" i="17"/>
  <c r="AM661" i="17"/>
  <c r="AM655" i="17"/>
  <c r="AM657" i="17"/>
  <c r="AM659" i="17"/>
  <c r="AM665" i="17"/>
  <c r="AM668" i="17"/>
  <c r="AM669" i="17"/>
  <c r="AM667" i="17"/>
  <c r="AM666" i="17"/>
  <c r="AM663" i="17"/>
  <c r="AM662" i="17"/>
  <c r="AM664" i="17"/>
  <c r="AM677" i="17"/>
  <c r="AM680" i="17"/>
  <c r="AM682" i="17"/>
  <c r="AM674" i="17"/>
  <c r="AM683" i="17"/>
  <c r="AM673" i="17"/>
  <c r="AM675" i="17"/>
  <c r="AM676" i="17"/>
  <c r="AM671" i="17"/>
  <c r="AM672" i="17"/>
  <c r="AM681" i="17"/>
  <c r="AM670" i="17"/>
  <c r="AM679" i="17"/>
  <c r="AM678" i="17"/>
  <c r="AM686" i="17"/>
  <c r="AM687" i="17"/>
  <c r="AM684" i="17"/>
  <c r="AM691" i="17"/>
  <c r="AM688" i="17"/>
  <c r="AM685" i="17"/>
  <c r="AM689" i="17"/>
  <c r="AM690" i="17"/>
  <c r="AM698" i="17"/>
  <c r="AM697" i="17"/>
  <c r="AM700" i="17"/>
  <c r="AM699" i="17"/>
  <c r="AM692" i="17"/>
  <c r="AM693" i="17"/>
  <c r="AM701" i="17"/>
  <c r="AM694" i="17"/>
  <c r="AM696" i="17"/>
  <c r="AM695" i="17"/>
  <c r="AM715" i="17"/>
  <c r="AM706" i="17"/>
  <c r="AM714" i="17"/>
  <c r="AM702" i="17"/>
  <c r="AM719" i="17"/>
  <c r="AM705" i="17"/>
  <c r="AM704" i="17"/>
  <c r="AM710" i="17"/>
  <c r="AM712" i="17"/>
  <c r="AM717" i="17"/>
  <c r="AM703" i="17"/>
  <c r="AM716" i="17"/>
  <c r="AM708" i="17"/>
  <c r="AM711" i="17"/>
  <c r="AM713" i="17"/>
  <c r="AM707" i="17"/>
  <c r="AM709" i="17"/>
  <c r="AM718" i="17"/>
  <c r="AM720" i="17"/>
  <c r="AM722" i="17"/>
  <c r="AM724" i="17"/>
  <c r="AM721" i="17"/>
  <c r="AM727" i="17"/>
  <c r="AM726" i="17"/>
  <c r="AM730" i="17"/>
  <c r="AM734" i="17"/>
  <c r="AM733" i="17"/>
  <c r="AM731" i="17"/>
  <c r="AM729" i="17"/>
  <c r="AM732" i="17"/>
  <c r="AM725" i="17"/>
  <c r="AM723" i="17"/>
  <c r="AM728" i="17"/>
  <c r="AM741" i="17"/>
  <c r="AM736" i="17"/>
  <c r="AM742" i="17"/>
  <c r="AM735" i="17"/>
  <c r="AM737" i="17"/>
  <c r="AM743" i="17"/>
  <c r="AM738" i="17"/>
  <c r="AM746" i="17"/>
  <c r="AM740" i="17"/>
  <c r="AM739" i="17"/>
  <c r="AM744" i="17"/>
  <c r="AM745" i="17"/>
  <c r="AM758" i="17"/>
  <c r="AM764" i="17"/>
  <c r="AM767" i="17"/>
  <c r="AM751" i="17"/>
  <c r="AM756" i="17"/>
  <c r="AM763" i="17"/>
  <c r="AM760" i="17"/>
  <c r="AM757" i="17"/>
  <c r="AM759" i="17"/>
  <c r="AM766" i="17"/>
  <c r="AM754" i="17"/>
  <c r="AM750" i="17"/>
  <c r="AM755" i="17"/>
  <c r="AM761" i="17"/>
  <c r="AM768" i="17"/>
  <c r="AM765" i="17"/>
  <c r="AM748" i="17"/>
  <c r="AM762" i="17"/>
  <c r="AM753" i="17"/>
  <c r="AM752" i="17"/>
  <c r="AM749" i="17"/>
  <c r="AM747" i="17"/>
  <c r="AM778" i="17"/>
  <c r="AM769" i="17"/>
  <c r="AM776" i="17"/>
  <c r="AM773" i="17"/>
  <c r="AM774" i="17"/>
  <c r="AM772" i="17"/>
  <c r="AM779" i="17"/>
  <c r="AM777" i="17"/>
  <c r="AM775" i="17"/>
  <c r="AM771" i="17"/>
  <c r="AM770" i="17"/>
  <c r="AM790" i="17"/>
  <c r="AM784" i="17"/>
  <c r="AM797" i="17"/>
  <c r="AM789" i="17"/>
  <c r="AM787" i="17"/>
  <c r="AM796" i="17"/>
  <c r="AM781" i="17"/>
  <c r="AM795" i="17"/>
  <c r="AM782" i="17"/>
  <c r="AM780" i="17"/>
  <c r="AM785" i="17"/>
  <c r="AM794" i="17"/>
  <c r="AM788" i="17"/>
  <c r="AM793" i="17"/>
  <c r="AM786" i="17"/>
  <c r="AM783" i="17"/>
  <c r="AM792" i="17"/>
  <c r="AM791" i="17"/>
  <c r="AM803" i="17"/>
  <c r="AM799" i="17"/>
  <c r="AM801" i="17"/>
  <c r="AM802" i="17"/>
  <c r="AM813" i="17"/>
  <c r="AM816" i="17"/>
  <c r="AM811" i="17"/>
  <c r="AM812" i="17"/>
  <c r="AM814" i="17"/>
  <c r="AM809" i="17"/>
  <c r="AM807" i="17"/>
  <c r="AM818" i="17"/>
  <c r="AM805" i="17"/>
  <c r="AM804" i="17"/>
  <c r="AM817" i="17"/>
  <c r="AM815" i="17"/>
  <c r="AM810" i="17"/>
  <c r="AM806" i="17"/>
  <c r="AM808" i="17"/>
  <c r="AM798" i="17"/>
  <c r="AM800" i="17"/>
  <c r="AM821" i="17"/>
  <c r="AM819" i="17"/>
  <c r="AM822" i="17"/>
  <c r="AM831" i="17"/>
  <c r="AM832" i="17"/>
  <c r="AM824" i="17"/>
  <c r="AM825" i="17"/>
  <c r="AM823" i="17"/>
  <c r="AM829" i="17"/>
  <c r="AM827" i="17"/>
  <c r="AM826" i="17"/>
  <c r="AM820" i="17"/>
  <c r="AM828" i="17"/>
  <c r="AM830" i="17"/>
  <c r="AM833" i="17"/>
  <c r="AM844" i="17"/>
  <c r="AM847" i="17"/>
  <c r="AM839" i="17"/>
  <c r="AM846" i="17"/>
  <c r="AM849" i="17"/>
  <c r="AM852" i="17"/>
  <c r="AM840" i="17"/>
  <c r="AM850" i="17"/>
  <c r="AM848" i="17"/>
  <c r="AM842" i="17"/>
  <c r="AM837" i="17"/>
  <c r="AM834" i="17"/>
  <c r="AM841" i="17"/>
  <c r="AM851" i="17"/>
  <c r="AM836" i="17"/>
  <c r="AM843" i="17"/>
  <c r="AM838" i="17"/>
  <c r="AM845" i="17"/>
  <c r="AM835" i="17"/>
  <c r="AM858" i="17"/>
  <c r="AM856" i="17"/>
  <c r="AM859" i="17"/>
  <c r="AM853" i="17"/>
  <c r="AM861" i="17"/>
  <c r="AM863" i="17"/>
  <c r="AM854" i="17"/>
  <c r="AM866" i="17"/>
  <c r="AM862" i="17"/>
  <c r="AM865" i="17"/>
  <c r="AM855" i="17"/>
  <c r="AM860" i="17"/>
  <c r="AM857" i="17"/>
  <c r="AM864" i="17"/>
  <c r="AM868" i="17"/>
  <c r="AM870" i="17"/>
  <c r="AM874" i="17"/>
  <c r="AM869" i="17"/>
  <c r="AM872" i="17"/>
  <c r="AM871" i="17"/>
  <c r="AM873" i="17"/>
  <c r="AM867" i="17"/>
  <c r="AM875" i="17"/>
  <c r="AM876" i="17"/>
  <c r="AM884" i="17"/>
  <c r="AM879" i="17"/>
  <c r="AM878" i="17"/>
  <c r="AM877" i="17"/>
  <c r="AM881" i="17"/>
  <c r="AM882" i="17"/>
  <c r="AM883" i="17"/>
  <c r="AM880" i="17"/>
  <c r="AM893" i="17"/>
  <c r="AM887" i="17"/>
  <c r="AM888" i="17"/>
  <c r="AM886" i="17"/>
  <c r="AM894" i="17"/>
  <c r="AM890" i="17"/>
  <c r="AM896" i="17"/>
  <c r="AM895" i="17"/>
  <c r="AM891" i="17"/>
  <c r="AM892" i="17"/>
  <c r="AM889" i="17"/>
  <c r="AM885" i="17"/>
  <c r="AM906" i="17"/>
  <c r="AM914" i="17"/>
  <c r="AM902" i="17"/>
  <c r="AM905" i="17"/>
  <c r="AM901" i="17"/>
  <c r="AM918" i="17"/>
  <c r="AM915" i="17"/>
  <c r="AM898" i="17"/>
  <c r="AM917" i="17"/>
  <c r="AM904" i="17"/>
  <c r="AM909" i="17"/>
  <c r="AM910" i="17"/>
  <c r="AM913" i="17"/>
  <c r="AM912" i="17"/>
  <c r="AM907" i="17"/>
  <c r="AM900" i="17"/>
  <c r="AM899" i="17"/>
  <c r="AM916" i="17"/>
  <c r="AM919" i="17"/>
  <c r="AM908" i="17"/>
  <c r="AM903" i="17"/>
  <c r="AM920" i="17"/>
  <c r="AM897" i="17"/>
  <c r="AM911" i="17"/>
  <c r="AM936" i="17"/>
  <c r="AM922" i="17"/>
  <c r="AM926" i="17"/>
  <c r="AM930" i="17"/>
  <c r="AM932" i="17"/>
  <c r="AM927" i="17"/>
  <c r="AM921" i="17"/>
  <c r="AM929" i="17"/>
  <c r="AM933" i="17"/>
  <c r="AM925" i="17"/>
  <c r="AM928" i="17"/>
  <c r="AM923" i="17"/>
  <c r="AM924" i="17"/>
  <c r="AM935" i="17"/>
  <c r="AM934" i="17"/>
  <c r="AM931" i="17"/>
  <c r="AM937" i="17"/>
  <c r="AM939" i="17"/>
  <c r="AM938" i="17"/>
  <c r="AM947" i="17"/>
  <c r="AM944" i="17"/>
  <c r="AM941" i="17"/>
  <c r="AM948" i="17"/>
  <c r="AM946" i="17"/>
  <c r="AM943" i="17"/>
  <c r="AM942" i="17"/>
  <c r="AM945" i="17"/>
  <c r="AM940" i="17"/>
  <c r="AM956" i="17"/>
  <c r="AM960" i="17"/>
  <c r="AM957" i="17"/>
  <c r="AM966" i="17"/>
  <c r="AM958" i="17"/>
  <c r="AM959" i="17"/>
  <c r="AM964" i="17"/>
  <c r="AM962" i="17"/>
  <c r="AM963" i="17"/>
  <c r="AM961" i="17"/>
  <c r="AM955" i="17"/>
  <c r="AM951" i="17"/>
  <c r="AM949" i="17"/>
  <c r="AM952" i="17"/>
  <c r="AM965" i="17"/>
  <c r="AM954" i="17"/>
  <c r="AM953" i="17"/>
  <c r="AM950" i="17"/>
  <c r="AM980" i="17"/>
  <c r="AM971" i="17"/>
  <c r="AM982" i="17"/>
  <c r="AM969" i="17"/>
  <c r="AM981" i="17"/>
  <c r="AM984" i="17"/>
  <c r="AM976" i="17"/>
  <c r="AM968" i="17"/>
  <c r="AM973" i="17"/>
  <c r="AM972" i="17"/>
  <c r="AM983" i="17"/>
  <c r="AM974" i="17"/>
  <c r="AM978" i="17"/>
  <c r="AM970" i="17"/>
  <c r="AM977" i="17"/>
  <c r="AM967" i="17"/>
  <c r="AM985" i="17"/>
  <c r="AM975" i="17"/>
  <c r="AM979" i="17"/>
  <c r="AM995" i="17"/>
  <c r="AM993" i="17"/>
  <c r="AM991" i="17"/>
  <c r="AM1001" i="17"/>
  <c r="AM997" i="17"/>
  <c r="AM992" i="17"/>
  <c r="AM990" i="17"/>
  <c r="AM988" i="17"/>
  <c r="AM986" i="17"/>
  <c r="AM987" i="17"/>
  <c r="AM989" i="17"/>
  <c r="AM999" i="17"/>
  <c r="AM998" i="17"/>
  <c r="AM994" i="17"/>
  <c r="AM1000" i="17"/>
  <c r="AM996" i="17"/>
  <c r="AM1006" i="17"/>
  <c r="AM1005" i="17"/>
  <c r="AM1007" i="17"/>
  <c r="AM1002" i="17"/>
  <c r="AM1011" i="17"/>
  <c r="AM1010" i="17"/>
  <c r="AM1008" i="17"/>
  <c r="AM1018" i="17"/>
  <c r="AM1014" i="17"/>
  <c r="AM1003" i="17"/>
  <c r="AM1009" i="17"/>
  <c r="AM1004" i="17"/>
  <c r="AM1012" i="17"/>
  <c r="AM1013" i="17"/>
  <c r="AM1016" i="17"/>
  <c r="AM1017" i="17"/>
  <c r="AM1015" i="17"/>
  <c r="AM1020" i="17"/>
  <c r="AM1025" i="17"/>
  <c r="AM1026" i="17"/>
  <c r="AM1024" i="17"/>
  <c r="AM1027" i="17"/>
  <c r="AM1034" i="17"/>
  <c r="AM1032" i="17"/>
  <c r="AM1022" i="17"/>
  <c r="AM1030" i="17"/>
  <c r="AM1019" i="17"/>
  <c r="AM1031" i="17"/>
  <c r="AM1021" i="17"/>
  <c r="AM1029" i="17"/>
  <c r="AM1023" i="17"/>
  <c r="AM1039" i="17"/>
  <c r="AM1035" i="17"/>
  <c r="AM1037" i="17"/>
  <c r="AM1036" i="17"/>
  <c r="AM1028" i="17"/>
  <c r="AM1038" i="17"/>
  <c r="AM1033" i="17"/>
  <c r="AM1040" i="17"/>
  <c r="AM1041" i="17"/>
  <c r="AM1058" i="17"/>
  <c r="AM1046" i="17"/>
  <c r="AM1047" i="17"/>
  <c r="AM1056" i="17"/>
  <c r="AM1045" i="17"/>
  <c r="AM1054" i="17"/>
  <c r="AM1050" i="17"/>
  <c r="AM1044" i="17"/>
  <c r="AM1048" i="17"/>
  <c r="AM1049" i="17"/>
  <c r="AM1051" i="17"/>
  <c r="AM1055" i="17"/>
  <c r="AM1052" i="17"/>
  <c r="AM1057" i="17"/>
  <c r="AM1043" i="17"/>
  <c r="AM1053" i="17"/>
  <c r="AM1042" i="17"/>
  <c r="AM1078" i="17"/>
  <c r="AM1068" i="17"/>
  <c r="AM1067" i="17"/>
  <c r="AM1073" i="17"/>
  <c r="AM1071" i="17"/>
  <c r="AM1065" i="17"/>
  <c r="AM1076" i="17"/>
  <c r="AM1064" i="17"/>
  <c r="AM1066" i="17"/>
  <c r="AM1080" i="17"/>
  <c r="AM1069" i="17"/>
  <c r="AM1077" i="17"/>
  <c r="AM1074" i="17"/>
  <c r="AM1075" i="17"/>
  <c r="AM1063" i="17"/>
  <c r="AM1070" i="17"/>
  <c r="AM1061" i="17"/>
  <c r="AM1072" i="17"/>
  <c r="AM1079" i="17"/>
  <c r="AM1060" i="17"/>
  <c r="AM1059" i="17"/>
  <c r="AM1062" i="17"/>
  <c r="AM1087" i="17"/>
  <c r="AM1083" i="17"/>
  <c r="AM1089" i="17"/>
  <c r="AM1084" i="17"/>
  <c r="AM1081" i="17"/>
  <c r="AM1090" i="17"/>
  <c r="AM1088" i="17"/>
  <c r="AM1082" i="17"/>
  <c r="AM1086" i="17"/>
  <c r="AM1085" i="17"/>
  <c r="AM1091" i="17"/>
  <c r="AM1092" i="17"/>
  <c r="AM1094" i="17"/>
  <c r="AM1093" i="17"/>
  <c r="AM1095" i="17"/>
  <c r="AM1098" i="17"/>
  <c r="AM1097" i="17"/>
  <c r="AM1096" i="17"/>
  <c r="AM1111" i="17"/>
  <c r="AM1107" i="17"/>
  <c r="AM1104" i="17"/>
  <c r="AM1099" i="17"/>
  <c r="AM1106" i="17"/>
  <c r="AM1105" i="17"/>
  <c r="AM1102" i="17"/>
  <c r="AM1108" i="17"/>
  <c r="AM1100" i="17"/>
  <c r="AM1112" i="17"/>
  <c r="AM1103" i="17"/>
  <c r="AM1110" i="17"/>
  <c r="AM1109" i="17"/>
  <c r="AM1101" i="17"/>
  <c r="AM1123" i="17"/>
  <c r="AM1125" i="17"/>
  <c r="AM1119" i="17"/>
  <c r="AM1116" i="17"/>
  <c r="AM1124" i="17"/>
  <c r="AM1126" i="17"/>
  <c r="AM1118" i="17"/>
  <c r="AM1115" i="17"/>
  <c r="AM1114" i="17"/>
  <c r="AM1120" i="17"/>
  <c r="AM1117" i="17"/>
  <c r="AM1122" i="17"/>
  <c r="AM1113" i="17"/>
  <c r="AM1121" i="17"/>
  <c r="AM1135" i="17"/>
  <c r="AM1132" i="17"/>
  <c r="AM1133" i="17"/>
  <c r="AM1127" i="17"/>
  <c r="AM1130" i="17"/>
  <c r="AM1131" i="17"/>
  <c r="AM1134" i="17"/>
  <c r="AM1136" i="17"/>
  <c r="AM1129" i="17"/>
  <c r="AM1128" i="17"/>
  <c r="AM1146" i="17"/>
  <c r="AM1143" i="17"/>
  <c r="AM1144" i="17"/>
  <c r="AM1139" i="17"/>
  <c r="AM1148" i="17"/>
  <c r="AM1140" i="17"/>
  <c r="AM1137" i="17"/>
  <c r="AM1142" i="17"/>
  <c r="AM1138" i="17"/>
  <c r="AM1141" i="17"/>
  <c r="AM1145" i="17"/>
  <c r="AM1147" i="17"/>
  <c r="AM1157" i="17"/>
  <c r="AM1151" i="17"/>
  <c r="AM1154" i="17"/>
  <c r="AM1155" i="17"/>
  <c r="AM1152" i="17"/>
  <c r="AM1156" i="17"/>
  <c r="AM1153" i="17"/>
  <c r="AM1159" i="17"/>
  <c r="AM1160" i="17"/>
  <c r="AM1149" i="17"/>
  <c r="AM1161" i="17"/>
  <c r="AM1150" i="17"/>
  <c r="AM1158" i="17"/>
  <c r="AM1178" i="17"/>
  <c r="AM1164" i="17"/>
  <c r="AM1171" i="17"/>
  <c r="AM1166" i="17"/>
  <c r="AM1165" i="17"/>
  <c r="AM1169" i="17"/>
  <c r="AM1174" i="17"/>
  <c r="AM1180" i="17"/>
  <c r="AM1175" i="17"/>
  <c r="AM1167" i="17"/>
  <c r="AM1162" i="17"/>
  <c r="AM1176" i="17"/>
  <c r="AM1179" i="17"/>
  <c r="AM1172" i="17"/>
  <c r="AM1173" i="17"/>
  <c r="AM1168" i="17"/>
  <c r="AM1170" i="17"/>
  <c r="AM1163" i="17"/>
  <c r="AM1177" i="17"/>
  <c r="AM1186" i="17"/>
  <c r="AM1182" i="17"/>
  <c r="AM1184" i="17"/>
  <c r="AM1181" i="17"/>
  <c r="AM1187" i="17"/>
  <c r="AM1185" i="17"/>
  <c r="AM1183" i="17"/>
  <c r="AM1188" i="17"/>
  <c r="AM1198" i="17"/>
  <c r="AM1200" i="17"/>
  <c r="AM1199" i="17"/>
  <c r="AM1194" i="17"/>
  <c r="AM1196" i="17"/>
  <c r="AM1195" i="17"/>
  <c r="AM1189" i="17"/>
  <c r="AM1190" i="17"/>
  <c r="AM1193" i="17"/>
  <c r="AM1191" i="17"/>
  <c r="AM1192" i="17"/>
  <c r="AM1197" i="17"/>
  <c r="AM1210" i="17"/>
  <c r="AM1208" i="17"/>
  <c r="AM1202" i="17"/>
  <c r="AM1211" i="17"/>
  <c r="AM1207" i="17"/>
  <c r="AM1203" i="17"/>
  <c r="AM1205" i="17"/>
  <c r="AM1201" i="17"/>
  <c r="AM1206" i="17"/>
  <c r="AM1204" i="17"/>
  <c r="AM1209" i="17"/>
  <c r="AM1216" i="17"/>
  <c r="AM1219" i="17"/>
  <c r="AM1222" i="17"/>
  <c r="AM1218" i="17"/>
  <c r="AM1214" i="17"/>
  <c r="AM1215" i="17"/>
  <c r="AM1225" i="17"/>
  <c r="AM1220" i="17"/>
  <c r="AM1221" i="17"/>
  <c r="AM1224" i="17"/>
  <c r="AM1223" i="17"/>
  <c r="AM1213" i="17"/>
  <c r="AM1217" i="17"/>
  <c r="AM1212" i="17"/>
  <c r="AM1226" i="17"/>
  <c r="AM1228" i="17"/>
  <c r="AM1227" i="17"/>
  <c r="AM1230" i="17"/>
  <c r="AM1229" i="17"/>
  <c r="AM1233" i="17"/>
  <c r="AM1232" i="17"/>
  <c r="AM1231" i="17"/>
  <c r="AM1234" i="17"/>
  <c r="AM1235" i="17"/>
  <c r="AM1236" i="17"/>
  <c r="AM1237" i="17"/>
  <c r="AM1238" i="17"/>
  <c r="AM1244" i="17"/>
  <c r="AM1241" i="17"/>
  <c r="AM1240" i="17"/>
  <c r="AM1242" i="17"/>
  <c r="AM1243" i="17"/>
  <c r="AM1246" i="17"/>
  <c r="AM1247" i="17"/>
  <c r="AM1245" i="17"/>
  <c r="AM1239" i="17"/>
  <c r="AM1248" i="17"/>
  <c r="AM1249" i="17"/>
  <c r="AM1251" i="17"/>
  <c r="AM1254" i="17"/>
  <c r="AM1250" i="17"/>
  <c r="AM1253" i="17"/>
  <c r="AM1252" i="17"/>
  <c r="AM1257" i="17"/>
  <c r="AM1255" i="17"/>
  <c r="AM1256" i="17"/>
  <c r="AM1260" i="17"/>
  <c r="AM1261" i="17"/>
  <c r="AM1259" i="17"/>
  <c r="AM1258" i="17"/>
  <c r="AM1266" i="17"/>
  <c r="AM1264" i="17"/>
  <c r="AM1263" i="17"/>
  <c r="AM1265" i="17"/>
  <c r="AM1262" i="17"/>
  <c r="AM1269" i="17"/>
  <c r="AM1267" i="17"/>
  <c r="AM1268" i="17"/>
  <c r="AM1270" i="17"/>
  <c r="AM1271" i="17"/>
  <c r="AM18" i="17"/>
  <c r="AL13" i="17"/>
  <c r="AL11" i="17"/>
  <c r="AL20" i="17"/>
  <c r="AL14" i="17"/>
  <c r="AL23" i="17"/>
  <c r="AL16" i="17"/>
  <c r="AL22" i="17"/>
  <c r="AL12" i="17"/>
  <c r="AL24" i="17"/>
  <c r="AL19" i="17"/>
  <c r="AL21" i="17"/>
  <c r="AL10" i="17"/>
  <c r="AL15" i="17"/>
  <c r="AL17" i="17"/>
  <c r="AL28" i="17"/>
  <c r="AL32" i="17"/>
  <c r="AL26" i="17"/>
  <c r="AL29" i="17"/>
  <c r="AL35" i="17"/>
  <c r="AL40" i="17"/>
  <c r="AL41" i="17"/>
  <c r="AL30" i="17"/>
  <c r="AL38" i="17"/>
  <c r="AL37" i="17"/>
  <c r="AL25" i="17"/>
  <c r="AL39" i="17"/>
  <c r="AL31" i="17"/>
  <c r="AL43" i="17"/>
  <c r="AL34" i="17"/>
  <c r="AL42" i="17"/>
  <c r="AL36" i="17"/>
  <c r="AL27" i="17"/>
  <c r="AL33" i="17"/>
  <c r="AL44" i="17"/>
  <c r="AL45" i="17"/>
  <c r="AL46" i="17"/>
  <c r="AL50" i="17"/>
  <c r="AL49" i="17"/>
  <c r="AL51" i="17"/>
  <c r="AL52" i="17"/>
  <c r="AL54" i="17"/>
  <c r="AL53" i="17"/>
  <c r="AL48" i="17"/>
  <c r="AL47" i="17"/>
  <c r="AL56" i="17"/>
  <c r="AL55" i="17"/>
  <c r="AL57" i="17"/>
  <c r="AL58" i="17"/>
  <c r="AL59" i="17"/>
  <c r="AL60" i="17"/>
  <c r="AL62" i="17"/>
  <c r="AL61" i="17"/>
  <c r="AL67" i="17"/>
  <c r="AL68" i="17"/>
  <c r="AL69" i="17"/>
  <c r="AL64" i="17"/>
  <c r="AL65" i="17"/>
  <c r="AL70" i="17"/>
  <c r="AL66" i="17"/>
  <c r="AL63" i="17"/>
  <c r="AL75" i="17"/>
  <c r="AL76" i="17"/>
  <c r="AL73" i="17"/>
  <c r="AL72" i="17"/>
  <c r="AL74" i="17"/>
  <c r="AL77" i="17"/>
  <c r="AL71" i="17"/>
  <c r="AL87" i="17"/>
  <c r="AL88" i="17"/>
  <c r="AL85" i="17"/>
  <c r="AL84" i="17"/>
  <c r="AL93" i="17"/>
  <c r="AL86" i="17"/>
  <c r="AL89" i="17"/>
  <c r="AL90" i="17"/>
  <c r="AL78" i="17"/>
  <c r="AL94" i="17"/>
  <c r="AL92" i="17"/>
  <c r="AL81" i="17"/>
  <c r="AL91" i="17"/>
  <c r="AL80" i="17"/>
  <c r="AL79" i="17"/>
  <c r="AL82" i="17"/>
  <c r="AL83" i="17"/>
  <c r="AL96" i="17"/>
  <c r="AL99" i="17"/>
  <c r="AL95" i="17"/>
  <c r="AL101" i="17"/>
  <c r="AL102" i="17"/>
  <c r="AL100" i="17"/>
  <c r="AL97" i="17"/>
  <c r="AL98" i="17"/>
  <c r="AL107" i="17"/>
  <c r="AL105" i="17"/>
  <c r="AL104" i="17"/>
  <c r="AL108" i="17"/>
  <c r="AL106" i="17"/>
  <c r="AL103" i="17"/>
  <c r="AL109" i="17"/>
  <c r="AL110" i="17"/>
  <c r="AL116" i="17"/>
  <c r="AL119" i="17"/>
  <c r="AL111" i="17"/>
  <c r="AL115" i="17"/>
  <c r="AL118" i="17"/>
  <c r="AL112" i="17"/>
  <c r="AL122" i="17"/>
  <c r="AL121" i="17"/>
  <c r="AL117" i="17"/>
  <c r="AL123" i="17"/>
  <c r="AL113" i="17"/>
  <c r="AL120" i="17"/>
  <c r="AL114" i="17"/>
  <c r="AL125" i="17"/>
  <c r="AL131" i="17"/>
  <c r="AL128" i="17"/>
  <c r="AL126" i="17"/>
  <c r="AL127" i="17"/>
  <c r="AL129" i="17"/>
  <c r="AL130" i="17"/>
  <c r="AL124" i="17"/>
  <c r="AL140" i="17"/>
  <c r="AL145" i="17"/>
  <c r="AL143" i="17"/>
  <c r="AL146" i="17"/>
  <c r="AL135" i="17"/>
  <c r="AL148" i="17"/>
  <c r="AL136" i="17"/>
  <c r="AL144" i="17"/>
  <c r="AL150" i="17"/>
  <c r="AL147" i="17"/>
  <c r="AL142" i="17"/>
  <c r="AL132" i="17"/>
  <c r="AL137" i="17"/>
  <c r="AL139" i="17"/>
  <c r="AL141" i="17"/>
  <c r="AL133" i="17"/>
  <c r="AL149" i="17"/>
  <c r="AL134" i="17"/>
  <c r="AL138" i="17"/>
  <c r="AL154" i="17"/>
  <c r="AL151" i="17"/>
  <c r="AL153" i="17"/>
  <c r="AL152" i="17"/>
  <c r="AL165" i="17"/>
  <c r="AL161" i="17"/>
  <c r="AL156" i="17"/>
  <c r="AL168" i="17"/>
  <c r="AL158" i="17"/>
  <c r="AL166" i="17"/>
  <c r="AL162" i="17"/>
  <c r="AL160" i="17"/>
  <c r="AL155" i="17"/>
  <c r="AL164" i="17"/>
  <c r="AL163" i="17"/>
  <c r="AL159" i="17"/>
  <c r="AL170" i="17"/>
  <c r="AL169" i="17"/>
  <c r="AL167" i="17"/>
  <c r="AL157" i="17"/>
  <c r="AL174" i="17"/>
  <c r="AL178" i="17"/>
  <c r="AL173" i="17"/>
  <c r="AL176" i="17"/>
  <c r="AL179" i="17"/>
  <c r="AL175" i="17"/>
  <c r="AL177" i="17"/>
  <c r="AL171" i="17"/>
  <c r="AL172" i="17"/>
  <c r="AL184" i="17"/>
  <c r="AL185" i="17"/>
  <c r="AL186" i="17"/>
  <c r="AL187" i="17"/>
  <c r="AL180" i="17"/>
  <c r="AL188" i="17"/>
  <c r="AL182" i="17"/>
  <c r="AL183" i="17"/>
  <c r="AL181" i="17"/>
  <c r="AL189" i="17"/>
  <c r="AL195" i="17"/>
  <c r="AL194" i="17"/>
  <c r="AL200" i="17"/>
  <c r="AL191" i="17"/>
  <c r="AL190" i="17"/>
  <c r="AL192" i="17"/>
  <c r="AL197" i="17"/>
  <c r="AL201" i="17"/>
  <c r="AL196" i="17"/>
  <c r="AL198" i="17"/>
  <c r="AL199" i="17"/>
  <c r="AL193" i="17"/>
  <c r="AL218" i="17"/>
  <c r="AL211" i="17"/>
  <c r="AL205" i="17"/>
  <c r="AL206" i="17"/>
  <c r="AL212" i="17"/>
  <c r="AL208" i="17"/>
  <c r="AL217" i="17"/>
  <c r="AL216" i="17"/>
  <c r="AL213" i="17"/>
  <c r="AL215" i="17"/>
  <c r="AL202" i="17"/>
  <c r="AL209" i="17"/>
  <c r="AL214" i="17"/>
  <c r="AL204" i="17"/>
  <c r="AL203" i="17"/>
  <c r="AL210" i="17"/>
  <c r="AL207" i="17"/>
  <c r="AL219" i="17"/>
  <c r="AL226" i="17"/>
  <c r="AL225" i="17"/>
  <c r="AL220" i="17"/>
  <c r="AL227" i="17"/>
  <c r="AL222" i="17"/>
  <c r="AL224" i="17"/>
  <c r="AL221" i="17"/>
  <c r="AL223" i="17"/>
  <c r="AL233" i="17"/>
  <c r="AL230" i="17"/>
  <c r="AL228" i="17"/>
  <c r="AL232" i="17"/>
  <c r="AL231" i="17"/>
  <c r="AL234" i="17"/>
  <c r="AL229" i="17"/>
  <c r="AL244" i="17"/>
  <c r="AL243" i="17"/>
  <c r="AL236" i="17"/>
  <c r="AL237" i="17"/>
  <c r="AL235" i="17"/>
  <c r="AL238" i="17"/>
  <c r="AL239" i="17"/>
  <c r="AL245" i="17"/>
  <c r="AL241" i="17"/>
  <c r="AL242" i="17"/>
  <c r="AL246" i="17"/>
  <c r="AL240" i="17"/>
  <c r="AL248" i="17"/>
  <c r="AL257" i="17"/>
  <c r="AL262" i="17"/>
  <c r="AL256" i="17"/>
  <c r="AL261" i="17"/>
  <c r="AL253" i="17"/>
  <c r="AL252" i="17"/>
  <c r="AL247" i="17"/>
  <c r="AL255" i="17"/>
  <c r="AL259" i="17"/>
  <c r="AL264" i="17"/>
  <c r="AL263" i="17"/>
  <c r="AL250" i="17"/>
  <c r="AL258" i="17"/>
  <c r="AL251" i="17"/>
  <c r="AL249" i="17"/>
  <c r="AL265" i="17"/>
  <c r="AL254" i="17"/>
  <c r="AL260" i="17"/>
  <c r="AL269" i="17"/>
  <c r="AL268" i="17"/>
  <c r="AL266" i="17"/>
  <c r="AL272" i="17"/>
  <c r="AL273" i="17"/>
  <c r="AL271" i="17"/>
  <c r="AL270" i="17"/>
  <c r="AL267" i="17"/>
  <c r="AL274" i="17"/>
  <c r="AL280" i="17"/>
  <c r="AL276" i="17"/>
  <c r="AL275" i="17"/>
  <c r="AL279" i="17"/>
  <c r="AL277" i="17"/>
  <c r="AL278" i="17"/>
  <c r="AL296" i="17"/>
  <c r="AL286" i="17"/>
  <c r="AL299" i="17"/>
  <c r="AL282" i="17"/>
  <c r="AL289" i="17"/>
  <c r="AL290" i="17"/>
  <c r="AL293" i="17"/>
  <c r="AL292" i="17"/>
  <c r="AL283" i="17"/>
  <c r="AL294" i="17"/>
  <c r="AL288" i="17"/>
  <c r="AL297" i="17"/>
  <c r="AL295" i="17"/>
  <c r="AL285" i="17"/>
  <c r="AL300" i="17"/>
  <c r="AL287" i="17"/>
  <c r="AL298" i="17"/>
  <c r="AL281" i="17"/>
  <c r="AL291" i="17"/>
  <c r="AL284" i="17"/>
  <c r="AL308" i="17"/>
  <c r="AL302" i="17"/>
  <c r="AL306" i="17"/>
  <c r="AL305" i="17"/>
  <c r="AL314" i="17"/>
  <c r="AL304" i="17"/>
  <c r="AL313" i="17"/>
  <c r="AL307" i="17"/>
  <c r="AL301" i="17"/>
  <c r="AL312" i="17"/>
  <c r="AL315" i="17"/>
  <c r="AL311" i="17"/>
  <c r="AL309" i="17"/>
  <c r="AL303" i="17"/>
  <c r="AL310" i="17"/>
  <c r="AL316" i="17"/>
  <c r="AL322" i="17"/>
  <c r="AL321" i="17"/>
  <c r="AL319" i="17"/>
  <c r="AL318" i="17"/>
  <c r="AL325" i="17"/>
  <c r="AL320" i="17"/>
  <c r="AL323" i="17"/>
  <c r="AL317" i="17"/>
  <c r="AL324" i="17"/>
  <c r="AL333" i="17"/>
  <c r="AL326" i="17"/>
  <c r="AL335" i="17"/>
  <c r="AL336" i="17"/>
  <c r="AL337" i="17"/>
  <c r="AL328" i="17"/>
  <c r="AL327" i="17"/>
  <c r="AL334" i="17"/>
  <c r="AL338" i="17"/>
  <c r="AL331" i="17"/>
  <c r="AL330" i="17"/>
  <c r="AL332" i="17"/>
  <c r="AL329" i="17"/>
  <c r="AL340" i="17"/>
  <c r="AL341" i="17"/>
  <c r="AL348" i="17"/>
  <c r="AL346" i="17"/>
  <c r="AL344" i="17"/>
  <c r="AL339" i="17"/>
  <c r="AL342" i="17"/>
  <c r="AL343" i="17"/>
  <c r="AL345" i="17"/>
  <c r="AL347" i="17"/>
  <c r="AL369" i="17"/>
  <c r="AL353" i="17"/>
  <c r="AL361" i="17"/>
  <c r="AL366" i="17"/>
  <c r="AL358" i="17"/>
  <c r="AL357" i="17"/>
  <c r="AL363" i="17"/>
  <c r="AL362" i="17"/>
  <c r="AL368" i="17"/>
  <c r="AL356" i="17"/>
  <c r="AL354" i="17"/>
  <c r="AL360" i="17"/>
  <c r="AL350" i="17"/>
  <c r="AL351" i="17"/>
  <c r="AL365" i="17"/>
  <c r="AL352" i="17"/>
  <c r="AL364" i="17"/>
  <c r="AL349" i="17"/>
  <c r="AL367" i="17"/>
  <c r="AL359" i="17"/>
  <c r="AL355" i="17"/>
  <c r="AL375" i="17"/>
  <c r="AL381" i="17"/>
  <c r="AL373" i="17"/>
  <c r="AL372" i="17"/>
  <c r="AL379" i="17"/>
  <c r="AL374" i="17"/>
  <c r="AL380" i="17"/>
  <c r="AL376" i="17"/>
  <c r="AL371" i="17"/>
  <c r="AL383" i="17"/>
  <c r="AL377" i="17"/>
  <c r="AL370" i="17"/>
  <c r="AL378" i="17"/>
  <c r="AL382" i="17"/>
  <c r="AL396" i="17"/>
  <c r="AL386" i="17"/>
  <c r="AL385" i="17"/>
  <c r="AL393" i="17"/>
  <c r="AL388" i="17"/>
  <c r="AL392" i="17"/>
  <c r="AL399" i="17"/>
  <c r="AL400" i="17"/>
  <c r="AL397" i="17"/>
  <c r="AL389" i="17"/>
  <c r="AL387" i="17"/>
  <c r="AL384" i="17"/>
  <c r="AL395" i="17"/>
  <c r="AL391" i="17"/>
  <c r="AL390" i="17"/>
  <c r="AL398" i="17"/>
  <c r="AL394" i="17"/>
  <c r="AL406" i="17"/>
  <c r="AL412" i="17"/>
  <c r="AL409" i="17"/>
  <c r="AL403" i="17"/>
  <c r="AL404" i="17"/>
  <c r="AL402" i="17"/>
  <c r="AL413" i="17"/>
  <c r="AL411" i="17"/>
  <c r="AL415" i="17"/>
  <c r="AL401" i="17"/>
  <c r="AL405" i="17"/>
  <c r="AL408" i="17"/>
  <c r="AL414" i="17"/>
  <c r="AL410" i="17"/>
  <c r="AL407" i="17"/>
  <c r="AL427" i="17"/>
  <c r="AL443" i="17"/>
  <c r="AL424" i="17"/>
  <c r="AL442" i="17"/>
  <c r="AL421" i="17"/>
  <c r="AL434" i="17"/>
  <c r="AL435" i="17"/>
  <c r="AL440" i="17"/>
  <c r="AL419" i="17"/>
  <c r="AL416" i="17"/>
  <c r="AL431" i="17"/>
  <c r="AL438" i="17"/>
  <c r="AL417" i="17"/>
  <c r="AL436" i="17"/>
  <c r="AL420" i="17"/>
  <c r="AL433" i="17"/>
  <c r="AL418" i="17"/>
  <c r="AL439" i="17"/>
  <c r="AL429" i="17"/>
  <c r="AL430" i="17"/>
  <c r="AL428" i="17"/>
  <c r="AL425" i="17"/>
  <c r="AL423" i="17"/>
  <c r="AL441" i="17"/>
  <c r="AL437" i="17"/>
  <c r="AL422" i="17"/>
  <c r="AL432" i="17"/>
  <c r="AL426" i="17"/>
  <c r="AL458" i="17"/>
  <c r="AL449" i="17"/>
  <c r="AL453" i="17"/>
  <c r="AL459" i="17"/>
  <c r="AL457" i="17"/>
  <c r="AL452" i="17"/>
  <c r="AL445" i="17"/>
  <c r="AL455" i="17"/>
  <c r="AL454" i="17"/>
  <c r="AL450" i="17"/>
  <c r="AL444" i="17"/>
  <c r="AL448" i="17"/>
  <c r="AL447" i="17"/>
  <c r="AL456" i="17"/>
  <c r="AL446" i="17"/>
  <c r="AL451" i="17"/>
  <c r="AL466" i="17"/>
  <c r="AL477" i="17"/>
  <c r="AL461" i="17"/>
  <c r="AL475" i="17"/>
  <c r="AL469" i="17"/>
  <c r="AL470" i="17"/>
  <c r="AL463" i="17"/>
  <c r="AL474" i="17"/>
  <c r="AL473" i="17"/>
  <c r="AL465" i="17"/>
  <c r="AL464" i="17"/>
  <c r="AL472" i="17"/>
  <c r="AL476" i="17"/>
  <c r="AL468" i="17"/>
  <c r="AL460" i="17"/>
  <c r="AL462" i="17"/>
  <c r="AL471" i="17"/>
  <c r="AL467" i="17"/>
  <c r="AL490" i="17"/>
  <c r="AL478" i="17"/>
  <c r="AL487" i="17"/>
  <c r="AL479" i="17"/>
  <c r="AL486" i="17"/>
  <c r="AL489" i="17"/>
  <c r="AL485" i="17"/>
  <c r="AL484" i="17"/>
  <c r="AL491" i="17"/>
  <c r="AL492" i="17"/>
  <c r="AL481" i="17"/>
  <c r="AL482" i="17"/>
  <c r="AL483" i="17"/>
  <c r="AL480" i="17"/>
  <c r="AL488" i="17"/>
  <c r="AL503" i="17"/>
  <c r="AL494" i="17"/>
  <c r="AL500" i="17"/>
  <c r="AL501" i="17"/>
  <c r="AL493" i="17"/>
  <c r="AL495" i="17"/>
  <c r="AL498" i="17"/>
  <c r="AL497" i="17"/>
  <c r="AL496" i="17"/>
  <c r="AL499" i="17"/>
  <c r="AL502" i="17"/>
  <c r="AL519" i="17"/>
  <c r="AL514" i="17"/>
  <c r="AL513" i="17"/>
  <c r="AL515" i="17"/>
  <c r="AL518" i="17"/>
  <c r="AL521" i="17"/>
  <c r="AL509" i="17"/>
  <c r="AL506" i="17"/>
  <c r="AL507" i="17"/>
  <c r="AL522" i="17"/>
  <c r="AL520" i="17"/>
  <c r="AL516" i="17"/>
  <c r="AL517" i="17"/>
  <c r="AL505" i="17"/>
  <c r="AL504" i="17"/>
  <c r="AL510" i="17"/>
  <c r="AL511" i="17"/>
  <c r="AL512" i="17"/>
  <c r="AL508" i="17"/>
  <c r="AL523" i="17"/>
  <c r="AL528" i="17"/>
  <c r="AL536" i="17"/>
  <c r="AL531" i="17"/>
  <c r="AL534" i="17"/>
  <c r="AL529" i="17"/>
  <c r="AL526" i="17"/>
  <c r="AL527" i="17"/>
  <c r="AL539" i="17"/>
  <c r="AL538" i="17"/>
  <c r="AL532" i="17"/>
  <c r="AL537" i="17"/>
  <c r="AL525" i="17"/>
  <c r="AL535" i="17"/>
  <c r="AL524" i="17"/>
  <c r="AL530" i="17"/>
  <c r="AL533" i="17"/>
  <c r="AL548" i="17"/>
  <c r="AL552" i="17"/>
  <c r="AL545" i="17"/>
  <c r="AL549" i="17"/>
  <c r="AL544" i="17"/>
  <c r="AL554" i="17"/>
  <c r="AL557" i="17"/>
  <c r="AL540" i="17"/>
  <c r="AL555" i="17"/>
  <c r="AL546" i="17"/>
  <c r="AL556" i="17"/>
  <c r="AL541" i="17"/>
  <c r="AL551" i="17"/>
  <c r="AL553" i="17"/>
  <c r="AL550" i="17"/>
  <c r="AL547" i="17"/>
  <c r="AL542" i="17"/>
  <c r="AL543" i="17"/>
  <c r="AL560" i="17"/>
  <c r="AL564" i="17"/>
  <c r="AL562" i="17"/>
  <c r="AL558" i="17"/>
  <c r="AL565" i="17"/>
  <c r="AL566" i="17"/>
  <c r="AL567" i="17"/>
  <c r="AL561" i="17"/>
  <c r="AL559" i="17"/>
  <c r="AL568" i="17"/>
  <c r="AL563" i="17"/>
  <c r="AL570" i="17"/>
  <c r="AL571" i="17"/>
  <c r="AL577" i="17"/>
  <c r="AL569" i="17"/>
  <c r="AL574" i="17"/>
  <c r="AL573" i="17"/>
  <c r="AL575" i="17"/>
  <c r="AL578" i="17"/>
  <c r="AL572" i="17"/>
  <c r="AL576" i="17"/>
  <c r="AL581" i="17"/>
  <c r="AL586" i="17"/>
  <c r="AL588" i="17"/>
  <c r="AL579" i="17"/>
  <c r="AL584" i="17"/>
  <c r="AL587" i="17"/>
  <c r="AL583" i="17"/>
  <c r="AL589" i="17"/>
  <c r="AL582" i="17"/>
  <c r="AL580" i="17"/>
  <c r="AL585" i="17"/>
  <c r="AL592" i="17"/>
  <c r="AL604" i="17"/>
  <c r="AL605" i="17"/>
  <c r="AL591" i="17"/>
  <c r="AL595" i="17"/>
  <c r="AL598" i="17"/>
  <c r="AL599" i="17"/>
  <c r="AL600" i="17"/>
  <c r="AL602" i="17"/>
  <c r="AL590" i="17"/>
  <c r="AL603" i="17"/>
  <c r="AL596" i="17"/>
  <c r="AL593" i="17"/>
  <c r="AL594" i="17"/>
  <c r="AL601" i="17"/>
  <c r="AL597" i="17"/>
  <c r="AL615" i="17"/>
  <c r="AL611" i="17"/>
  <c r="AL610" i="17"/>
  <c r="AL607" i="17"/>
  <c r="AL609" i="17"/>
  <c r="AL620" i="17"/>
  <c r="AL618" i="17"/>
  <c r="AL606" i="17"/>
  <c r="AL617" i="17"/>
  <c r="AL613" i="17"/>
  <c r="AL608" i="17"/>
  <c r="AL614" i="17"/>
  <c r="AL612" i="17"/>
  <c r="AL616" i="17"/>
  <c r="AL621" i="17"/>
  <c r="AL619" i="17"/>
  <c r="AL622" i="17"/>
  <c r="AL623" i="17"/>
  <c r="AL629" i="17"/>
  <c r="AL630" i="17"/>
  <c r="AL624" i="17"/>
  <c r="AL625" i="17"/>
  <c r="AL627" i="17"/>
  <c r="AL626" i="17"/>
  <c r="AL628" i="17"/>
  <c r="AL633" i="17"/>
  <c r="AL631" i="17"/>
  <c r="AL632" i="17"/>
  <c r="AL638" i="17"/>
  <c r="AL636" i="17"/>
  <c r="AL642" i="17"/>
  <c r="AL639" i="17"/>
  <c r="AL640" i="17"/>
  <c r="AL635" i="17"/>
  <c r="AL634" i="17"/>
  <c r="AL641" i="17"/>
  <c r="AL637" i="17"/>
  <c r="AL650" i="17"/>
  <c r="AL645" i="17"/>
  <c r="AL644" i="17"/>
  <c r="AL651" i="17"/>
  <c r="AL646" i="17"/>
  <c r="AL647" i="17"/>
  <c r="AL649" i="17"/>
  <c r="AL652" i="17"/>
  <c r="AL643" i="17"/>
  <c r="AL648" i="17"/>
  <c r="AL656" i="17"/>
  <c r="AL653" i="17"/>
  <c r="AL658" i="17"/>
  <c r="AL660" i="17"/>
  <c r="AL654" i="17"/>
  <c r="AL661" i="17"/>
  <c r="AL655" i="17"/>
  <c r="AL657" i="17"/>
  <c r="AL659" i="17"/>
  <c r="AL665" i="17"/>
  <c r="AL668" i="17"/>
  <c r="AL669" i="17"/>
  <c r="AL667" i="17"/>
  <c r="AL666" i="17"/>
  <c r="AL663" i="17"/>
  <c r="AL662" i="17"/>
  <c r="AL664" i="17"/>
  <c r="AL677" i="17"/>
  <c r="AL680" i="17"/>
  <c r="AL682" i="17"/>
  <c r="AL674" i="17"/>
  <c r="AL683" i="17"/>
  <c r="AL673" i="17"/>
  <c r="AL675" i="17"/>
  <c r="AL676" i="17"/>
  <c r="AL671" i="17"/>
  <c r="AL672" i="17"/>
  <c r="AL681" i="17"/>
  <c r="AL670" i="17"/>
  <c r="AL679" i="17"/>
  <c r="AL678" i="17"/>
  <c r="AL686" i="17"/>
  <c r="AL687" i="17"/>
  <c r="AL684" i="17"/>
  <c r="AL691" i="17"/>
  <c r="AL688" i="17"/>
  <c r="AL685" i="17"/>
  <c r="AL689" i="17"/>
  <c r="AL690" i="17"/>
  <c r="AL698" i="17"/>
  <c r="AL697" i="17"/>
  <c r="AL700" i="17"/>
  <c r="AL699" i="17"/>
  <c r="AL692" i="17"/>
  <c r="AL693" i="17"/>
  <c r="AL701" i="17"/>
  <c r="AL694" i="17"/>
  <c r="AL696" i="17"/>
  <c r="AL695" i="17"/>
  <c r="AL715" i="17"/>
  <c r="AL706" i="17"/>
  <c r="AL714" i="17"/>
  <c r="AL702" i="17"/>
  <c r="AL719" i="17"/>
  <c r="AL705" i="17"/>
  <c r="AL704" i="17"/>
  <c r="AL710" i="17"/>
  <c r="AL712" i="17"/>
  <c r="AL717" i="17"/>
  <c r="AL703" i="17"/>
  <c r="AL716" i="17"/>
  <c r="AL708" i="17"/>
  <c r="AL711" i="17"/>
  <c r="AL713" i="17"/>
  <c r="AL707" i="17"/>
  <c r="AL709" i="17"/>
  <c r="AL718" i="17"/>
  <c r="AL720" i="17"/>
  <c r="AL722" i="17"/>
  <c r="AL724" i="17"/>
  <c r="AL721" i="17"/>
  <c r="AL727" i="17"/>
  <c r="AL726" i="17"/>
  <c r="AL730" i="17"/>
  <c r="AL734" i="17"/>
  <c r="AL733" i="17"/>
  <c r="AL731" i="17"/>
  <c r="AL729" i="17"/>
  <c r="AL732" i="17"/>
  <c r="AL725" i="17"/>
  <c r="AL723" i="17"/>
  <c r="AL728" i="17"/>
  <c r="AL741" i="17"/>
  <c r="AL736" i="17"/>
  <c r="AL742" i="17"/>
  <c r="AL735" i="17"/>
  <c r="AL737" i="17"/>
  <c r="AL743" i="17"/>
  <c r="AL738" i="17"/>
  <c r="AL746" i="17"/>
  <c r="AL740" i="17"/>
  <c r="AL739" i="17"/>
  <c r="AL744" i="17"/>
  <c r="AL745" i="17"/>
  <c r="AL758" i="17"/>
  <c r="AL764" i="17"/>
  <c r="AL767" i="17"/>
  <c r="AL751" i="17"/>
  <c r="AL756" i="17"/>
  <c r="AL763" i="17"/>
  <c r="AL760" i="17"/>
  <c r="AL757" i="17"/>
  <c r="AL759" i="17"/>
  <c r="AL766" i="17"/>
  <c r="AL754" i="17"/>
  <c r="AL750" i="17"/>
  <c r="AL755" i="17"/>
  <c r="AL761" i="17"/>
  <c r="AL768" i="17"/>
  <c r="AL765" i="17"/>
  <c r="AL748" i="17"/>
  <c r="AL762" i="17"/>
  <c r="AL753" i="17"/>
  <c r="AL752" i="17"/>
  <c r="AL749" i="17"/>
  <c r="AL747" i="17"/>
  <c r="AL778" i="17"/>
  <c r="AL769" i="17"/>
  <c r="AL776" i="17"/>
  <c r="AL773" i="17"/>
  <c r="AL774" i="17"/>
  <c r="AL772" i="17"/>
  <c r="AL779" i="17"/>
  <c r="AL777" i="17"/>
  <c r="AL775" i="17"/>
  <c r="AL771" i="17"/>
  <c r="AL770" i="17"/>
  <c r="AL790" i="17"/>
  <c r="AL784" i="17"/>
  <c r="AL797" i="17"/>
  <c r="AL789" i="17"/>
  <c r="AL787" i="17"/>
  <c r="AL796" i="17"/>
  <c r="AL781" i="17"/>
  <c r="AL795" i="17"/>
  <c r="AL782" i="17"/>
  <c r="AL780" i="17"/>
  <c r="AL785" i="17"/>
  <c r="AL794" i="17"/>
  <c r="AL788" i="17"/>
  <c r="AL793" i="17"/>
  <c r="AL786" i="17"/>
  <c r="AL783" i="17"/>
  <c r="AL792" i="17"/>
  <c r="AL791" i="17"/>
  <c r="AL803" i="17"/>
  <c r="AL799" i="17"/>
  <c r="AL801" i="17"/>
  <c r="AL802" i="17"/>
  <c r="AL813" i="17"/>
  <c r="AL816" i="17"/>
  <c r="AL811" i="17"/>
  <c r="AL812" i="17"/>
  <c r="AL814" i="17"/>
  <c r="AL809" i="17"/>
  <c r="AL807" i="17"/>
  <c r="AL818" i="17"/>
  <c r="AL805" i="17"/>
  <c r="AL804" i="17"/>
  <c r="AL817" i="17"/>
  <c r="AL815" i="17"/>
  <c r="AL810" i="17"/>
  <c r="AL806" i="17"/>
  <c r="AL808" i="17"/>
  <c r="AL798" i="17"/>
  <c r="AL800" i="17"/>
  <c r="AL821" i="17"/>
  <c r="AL819" i="17"/>
  <c r="AL822" i="17"/>
  <c r="AL831" i="17"/>
  <c r="AL832" i="17"/>
  <c r="AL824" i="17"/>
  <c r="AL825" i="17"/>
  <c r="AL823" i="17"/>
  <c r="AL829" i="17"/>
  <c r="AL827" i="17"/>
  <c r="AL826" i="17"/>
  <c r="AL820" i="17"/>
  <c r="AL828" i="17"/>
  <c r="AL830" i="17"/>
  <c r="AL833" i="17"/>
  <c r="AL844" i="17"/>
  <c r="AL847" i="17"/>
  <c r="AL839" i="17"/>
  <c r="AL846" i="17"/>
  <c r="AL849" i="17"/>
  <c r="AL852" i="17"/>
  <c r="AL840" i="17"/>
  <c r="AL850" i="17"/>
  <c r="AL848" i="17"/>
  <c r="AL842" i="17"/>
  <c r="AL837" i="17"/>
  <c r="AL834" i="17"/>
  <c r="AL841" i="17"/>
  <c r="AL851" i="17"/>
  <c r="AL836" i="17"/>
  <c r="AL843" i="17"/>
  <c r="AL838" i="17"/>
  <c r="AL845" i="17"/>
  <c r="AL835" i="17"/>
  <c r="AL858" i="17"/>
  <c r="AL856" i="17"/>
  <c r="AL859" i="17"/>
  <c r="AL853" i="17"/>
  <c r="AL861" i="17"/>
  <c r="AL863" i="17"/>
  <c r="AL854" i="17"/>
  <c r="AL866" i="17"/>
  <c r="AL862" i="17"/>
  <c r="AL865" i="17"/>
  <c r="AL855" i="17"/>
  <c r="AL860" i="17"/>
  <c r="AL857" i="17"/>
  <c r="AL864" i="17"/>
  <c r="AL868" i="17"/>
  <c r="AL870" i="17"/>
  <c r="AL874" i="17"/>
  <c r="AL869" i="17"/>
  <c r="AL872" i="17"/>
  <c r="AL871" i="17"/>
  <c r="AL873" i="17"/>
  <c r="AL867" i="17"/>
  <c r="AL875" i="17"/>
  <c r="AL876" i="17"/>
  <c r="AL884" i="17"/>
  <c r="AL879" i="17"/>
  <c r="AL878" i="17"/>
  <c r="AL877" i="17"/>
  <c r="AL881" i="17"/>
  <c r="AL882" i="17"/>
  <c r="AL883" i="17"/>
  <c r="AL880" i="17"/>
  <c r="AL893" i="17"/>
  <c r="AL887" i="17"/>
  <c r="AL888" i="17"/>
  <c r="AL886" i="17"/>
  <c r="AL894" i="17"/>
  <c r="AL890" i="17"/>
  <c r="AL896" i="17"/>
  <c r="AL895" i="17"/>
  <c r="AL891" i="17"/>
  <c r="AL892" i="17"/>
  <c r="AL889" i="17"/>
  <c r="AL885" i="17"/>
  <c r="AL906" i="17"/>
  <c r="AL914" i="17"/>
  <c r="AL902" i="17"/>
  <c r="AL905" i="17"/>
  <c r="AL901" i="17"/>
  <c r="AL918" i="17"/>
  <c r="AL915" i="17"/>
  <c r="AL898" i="17"/>
  <c r="AL917" i="17"/>
  <c r="AL904" i="17"/>
  <c r="AL909" i="17"/>
  <c r="AL910" i="17"/>
  <c r="AL913" i="17"/>
  <c r="AL912" i="17"/>
  <c r="AL907" i="17"/>
  <c r="AL900" i="17"/>
  <c r="AL899" i="17"/>
  <c r="AL916" i="17"/>
  <c r="AL919" i="17"/>
  <c r="AL908" i="17"/>
  <c r="AL903" i="17"/>
  <c r="AL920" i="17"/>
  <c r="AL897" i="17"/>
  <c r="AL911" i="17"/>
  <c r="AL936" i="17"/>
  <c r="AL922" i="17"/>
  <c r="AL926" i="17"/>
  <c r="AL930" i="17"/>
  <c r="AL932" i="17"/>
  <c r="AL927" i="17"/>
  <c r="AL921" i="17"/>
  <c r="AL929" i="17"/>
  <c r="AL933" i="17"/>
  <c r="AL925" i="17"/>
  <c r="AL928" i="17"/>
  <c r="AL923" i="17"/>
  <c r="AL924" i="17"/>
  <c r="AL935" i="17"/>
  <c r="AL934" i="17"/>
  <c r="AL931" i="17"/>
  <c r="AL937" i="17"/>
  <c r="AL939" i="17"/>
  <c r="AL938" i="17"/>
  <c r="AL947" i="17"/>
  <c r="AL944" i="17"/>
  <c r="AL941" i="17"/>
  <c r="AL948" i="17"/>
  <c r="AL946" i="17"/>
  <c r="AL943" i="17"/>
  <c r="AL942" i="17"/>
  <c r="AL945" i="17"/>
  <c r="AL940" i="17"/>
  <c r="AL956" i="17"/>
  <c r="AL960" i="17"/>
  <c r="AL957" i="17"/>
  <c r="AL966" i="17"/>
  <c r="AL958" i="17"/>
  <c r="AL959" i="17"/>
  <c r="AL964" i="17"/>
  <c r="AL962" i="17"/>
  <c r="AL963" i="17"/>
  <c r="AL961" i="17"/>
  <c r="AL955" i="17"/>
  <c r="AL951" i="17"/>
  <c r="AL949" i="17"/>
  <c r="AL952" i="17"/>
  <c r="AL965" i="17"/>
  <c r="AL954" i="17"/>
  <c r="AL953" i="17"/>
  <c r="AL950" i="17"/>
  <c r="AL980" i="17"/>
  <c r="AL971" i="17"/>
  <c r="AL982" i="17"/>
  <c r="AL969" i="17"/>
  <c r="AL981" i="17"/>
  <c r="AL984" i="17"/>
  <c r="AL976" i="17"/>
  <c r="AL968" i="17"/>
  <c r="AL973" i="17"/>
  <c r="AL972" i="17"/>
  <c r="AL983" i="17"/>
  <c r="AL974" i="17"/>
  <c r="AL978" i="17"/>
  <c r="AL970" i="17"/>
  <c r="AL977" i="17"/>
  <c r="AL967" i="17"/>
  <c r="AL985" i="17"/>
  <c r="AL975" i="17"/>
  <c r="AL979" i="17"/>
  <c r="AL995" i="17"/>
  <c r="AL993" i="17"/>
  <c r="AL991" i="17"/>
  <c r="AL1001" i="17"/>
  <c r="AL997" i="17"/>
  <c r="AL992" i="17"/>
  <c r="AL990" i="17"/>
  <c r="AL988" i="17"/>
  <c r="AL986" i="17"/>
  <c r="AL987" i="17"/>
  <c r="AL989" i="17"/>
  <c r="AL999" i="17"/>
  <c r="AL998" i="17"/>
  <c r="AL994" i="17"/>
  <c r="AL1000" i="17"/>
  <c r="AL996" i="17"/>
  <c r="AL1006" i="17"/>
  <c r="AL1005" i="17"/>
  <c r="AL1007" i="17"/>
  <c r="AL1002" i="17"/>
  <c r="AL1011" i="17"/>
  <c r="AL1010" i="17"/>
  <c r="AL1008" i="17"/>
  <c r="AL1018" i="17"/>
  <c r="AL1014" i="17"/>
  <c r="AL1003" i="17"/>
  <c r="AL1009" i="17"/>
  <c r="AL1004" i="17"/>
  <c r="AL1012" i="17"/>
  <c r="AL1013" i="17"/>
  <c r="AL1016" i="17"/>
  <c r="AL1017" i="17"/>
  <c r="AL1015" i="17"/>
  <c r="AL1020" i="17"/>
  <c r="AL1025" i="17"/>
  <c r="AL1026" i="17"/>
  <c r="AL1024" i="17"/>
  <c r="AL1027" i="17"/>
  <c r="AL1034" i="17"/>
  <c r="AL1032" i="17"/>
  <c r="AL1022" i="17"/>
  <c r="AL1030" i="17"/>
  <c r="AL1019" i="17"/>
  <c r="AL1031" i="17"/>
  <c r="AL1021" i="17"/>
  <c r="AL1029" i="17"/>
  <c r="AL1023" i="17"/>
  <c r="AL1039" i="17"/>
  <c r="AL1035" i="17"/>
  <c r="AL1037" i="17"/>
  <c r="AL1036" i="17"/>
  <c r="AL1028" i="17"/>
  <c r="AL1038" i="17"/>
  <c r="AL1033" i="17"/>
  <c r="AL1040" i="17"/>
  <c r="AL1041" i="17"/>
  <c r="AL1058" i="17"/>
  <c r="AL1046" i="17"/>
  <c r="AL1047" i="17"/>
  <c r="AL1056" i="17"/>
  <c r="AL1045" i="17"/>
  <c r="AL1054" i="17"/>
  <c r="AL1050" i="17"/>
  <c r="AL1044" i="17"/>
  <c r="AL1048" i="17"/>
  <c r="AL1049" i="17"/>
  <c r="AL1051" i="17"/>
  <c r="AL1055" i="17"/>
  <c r="AL1052" i="17"/>
  <c r="AL1057" i="17"/>
  <c r="AL1043" i="17"/>
  <c r="AL1053" i="17"/>
  <c r="AL1042" i="17"/>
  <c r="AL1078" i="17"/>
  <c r="AL1068" i="17"/>
  <c r="AL1067" i="17"/>
  <c r="AL1073" i="17"/>
  <c r="AL1071" i="17"/>
  <c r="AL1065" i="17"/>
  <c r="AL1076" i="17"/>
  <c r="AL1064" i="17"/>
  <c r="AL1066" i="17"/>
  <c r="AL1080" i="17"/>
  <c r="AL1069" i="17"/>
  <c r="AL1077" i="17"/>
  <c r="AL1074" i="17"/>
  <c r="AL1075" i="17"/>
  <c r="AL1063" i="17"/>
  <c r="AL1070" i="17"/>
  <c r="AL1061" i="17"/>
  <c r="AL1072" i="17"/>
  <c r="AL1079" i="17"/>
  <c r="AL1060" i="17"/>
  <c r="AL1059" i="17"/>
  <c r="AL1062" i="17"/>
  <c r="AL1087" i="17"/>
  <c r="AL1083" i="17"/>
  <c r="AL1089" i="17"/>
  <c r="AL1084" i="17"/>
  <c r="AL1081" i="17"/>
  <c r="AL1090" i="17"/>
  <c r="AL1088" i="17"/>
  <c r="AL1082" i="17"/>
  <c r="AL1086" i="17"/>
  <c r="AL1085" i="17"/>
  <c r="AL1091" i="17"/>
  <c r="AL1092" i="17"/>
  <c r="AL1094" i="17"/>
  <c r="AL1093" i="17"/>
  <c r="AL1095" i="17"/>
  <c r="AL1098" i="17"/>
  <c r="AL1097" i="17"/>
  <c r="AL1096" i="17"/>
  <c r="AL1111" i="17"/>
  <c r="AL1107" i="17"/>
  <c r="AL1104" i="17"/>
  <c r="AL1099" i="17"/>
  <c r="AL1106" i="17"/>
  <c r="AL1105" i="17"/>
  <c r="AL1102" i="17"/>
  <c r="AL1108" i="17"/>
  <c r="AL1100" i="17"/>
  <c r="AL1112" i="17"/>
  <c r="AL1103" i="17"/>
  <c r="AL1110" i="17"/>
  <c r="AL1109" i="17"/>
  <c r="AL1101" i="17"/>
  <c r="AL1123" i="17"/>
  <c r="AL1125" i="17"/>
  <c r="AL1119" i="17"/>
  <c r="AL1116" i="17"/>
  <c r="AL1124" i="17"/>
  <c r="AL1126" i="17"/>
  <c r="AL1118" i="17"/>
  <c r="AL1115" i="17"/>
  <c r="AL1114" i="17"/>
  <c r="AL1120" i="17"/>
  <c r="AL1117" i="17"/>
  <c r="AL1122" i="17"/>
  <c r="AL1113" i="17"/>
  <c r="AL1121" i="17"/>
  <c r="AL1135" i="17"/>
  <c r="AL1132" i="17"/>
  <c r="AL1133" i="17"/>
  <c r="AL1127" i="17"/>
  <c r="AL1130" i="17"/>
  <c r="AL1131" i="17"/>
  <c r="AL1134" i="17"/>
  <c r="AL1136" i="17"/>
  <c r="AL1129" i="17"/>
  <c r="AL1128" i="17"/>
  <c r="AL1146" i="17"/>
  <c r="AL1143" i="17"/>
  <c r="AL1144" i="17"/>
  <c r="AL1139" i="17"/>
  <c r="AL1148" i="17"/>
  <c r="AL1140" i="17"/>
  <c r="AL1137" i="17"/>
  <c r="AL1142" i="17"/>
  <c r="AL1138" i="17"/>
  <c r="AL1141" i="17"/>
  <c r="AL1145" i="17"/>
  <c r="AL1147" i="17"/>
  <c r="AL1157" i="17"/>
  <c r="AL1151" i="17"/>
  <c r="AL1154" i="17"/>
  <c r="AL1155" i="17"/>
  <c r="AL1152" i="17"/>
  <c r="AL1156" i="17"/>
  <c r="AL1153" i="17"/>
  <c r="AL1159" i="17"/>
  <c r="AL1160" i="17"/>
  <c r="AL1149" i="17"/>
  <c r="AL1161" i="17"/>
  <c r="AL1150" i="17"/>
  <c r="AL1158" i="17"/>
  <c r="AL1178" i="17"/>
  <c r="AL1164" i="17"/>
  <c r="AL1171" i="17"/>
  <c r="AL1166" i="17"/>
  <c r="AL1165" i="17"/>
  <c r="AL1169" i="17"/>
  <c r="AL1174" i="17"/>
  <c r="AL1180" i="17"/>
  <c r="AL1175" i="17"/>
  <c r="AL1167" i="17"/>
  <c r="AL1162" i="17"/>
  <c r="AL1176" i="17"/>
  <c r="AL1179" i="17"/>
  <c r="AL1172" i="17"/>
  <c r="AL1173" i="17"/>
  <c r="AL1168" i="17"/>
  <c r="AL1170" i="17"/>
  <c r="AL1163" i="17"/>
  <c r="AL1177" i="17"/>
  <c r="AL1186" i="17"/>
  <c r="AL1182" i="17"/>
  <c r="AL1184" i="17"/>
  <c r="AL1181" i="17"/>
  <c r="AL1187" i="17"/>
  <c r="AL1185" i="17"/>
  <c r="AL1183" i="17"/>
  <c r="AL1188" i="17"/>
  <c r="AL1198" i="17"/>
  <c r="AL1200" i="17"/>
  <c r="AL1199" i="17"/>
  <c r="AL1194" i="17"/>
  <c r="AL1196" i="17"/>
  <c r="AL1195" i="17"/>
  <c r="AL1189" i="17"/>
  <c r="AL1190" i="17"/>
  <c r="AL1193" i="17"/>
  <c r="AL1191" i="17"/>
  <c r="AL1192" i="17"/>
  <c r="AL1197" i="17"/>
  <c r="AL1210" i="17"/>
  <c r="AL1208" i="17"/>
  <c r="AL1202" i="17"/>
  <c r="AL1211" i="17"/>
  <c r="AL1207" i="17"/>
  <c r="AL1203" i="17"/>
  <c r="AL1205" i="17"/>
  <c r="AL1201" i="17"/>
  <c r="AL1206" i="17"/>
  <c r="AL1204" i="17"/>
  <c r="AL1209" i="17"/>
  <c r="AL1216" i="17"/>
  <c r="AL1219" i="17"/>
  <c r="AL1222" i="17"/>
  <c r="AL1218" i="17"/>
  <c r="AL1214" i="17"/>
  <c r="AL1215" i="17"/>
  <c r="AL1225" i="17"/>
  <c r="AL1220" i="17"/>
  <c r="AL1221" i="17"/>
  <c r="AL1224" i="17"/>
  <c r="AL1223" i="17"/>
  <c r="AL1213" i="17"/>
  <c r="AL1217" i="17"/>
  <c r="AL1212" i="17"/>
  <c r="AL1226" i="17"/>
  <c r="AL1228" i="17"/>
  <c r="AL1227" i="17"/>
  <c r="AL1230" i="17"/>
  <c r="AL1229" i="17"/>
  <c r="AL1233" i="17"/>
  <c r="AL1232" i="17"/>
  <c r="AL1231" i="17"/>
  <c r="AL1234" i="17"/>
  <c r="AL1235" i="17"/>
  <c r="AL1236" i="17"/>
  <c r="AL1237" i="17"/>
  <c r="AL1238" i="17"/>
  <c r="AL1244" i="17"/>
  <c r="AL1241" i="17"/>
  <c r="AL1240" i="17"/>
  <c r="AL1242" i="17"/>
  <c r="AL1243" i="17"/>
  <c r="AL1246" i="17"/>
  <c r="AL1247" i="17"/>
  <c r="AL1245" i="17"/>
  <c r="AL1239" i="17"/>
  <c r="AL1248" i="17"/>
  <c r="AL1249" i="17"/>
  <c r="AL1251" i="17"/>
  <c r="AL1254" i="17"/>
  <c r="AL1250" i="17"/>
  <c r="AL1253" i="17"/>
  <c r="AL1252" i="17"/>
  <c r="AL1257" i="17"/>
  <c r="AL1255" i="17"/>
  <c r="AL1256" i="17"/>
  <c r="AL1260" i="17"/>
  <c r="AL1261" i="17"/>
  <c r="AL1259" i="17"/>
  <c r="AL1258" i="17"/>
  <c r="AL1266" i="17"/>
  <c r="AL1264" i="17"/>
  <c r="AL1263" i="17"/>
  <c r="AL1265" i="17"/>
  <c r="AL1262" i="17"/>
  <c r="AL1269" i="17"/>
  <c r="AL1267" i="17"/>
  <c r="AL1268" i="17"/>
  <c r="AL1270" i="17"/>
  <c r="AL1271" i="17"/>
  <c r="AL18" i="17"/>
  <c r="AK13" i="17"/>
  <c r="AK11" i="17"/>
  <c r="AK20" i="17"/>
  <c r="AK14" i="17"/>
  <c r="AK16" i="17"/>
  <c r="AK22" i="17"/>
  <c r="AK12" i="17"/>
  <c r="AK24" i="17"/>
  <c r="AK19" i="17"/>
  <c r="AK21" i="17"/>
  <c r="AK10" i="17"/>
  <c r="AK15" i="17"/>
  <c r="AK17" i="17"/>
  <c r="AK28" i="17"/>
  <c r="AK32" i="17"/>
  <c r="AK26" i="17"/>
  <c r="AK29" i="17"/>
  <c r="AK35" i="17"/>
  <c r="AK40" i="17"/>
  <c r="AK41" i="17"/>
  <c r="AK30" i="17"/>
  <c r="AK38" i="17"/>
  <c r="AK37" i="17"/>
  <c r="AK25" i="17"/>
  <c r="AK39" i="17"/>
  <c r="AK31" i="17"/>
  <c r="AK43" i="17"/>
  <c r="AK34" i="17"/>
  <c r="AK42" i="17"/>
  <c r="AK36" i="17"/>
  <c r="AK27" i="17"/>
  <c r="AK33" i="17"/>
  <c r="AK44" i="17"/>
  <c r="AK45" i="17"/>
  <c r="AK46" i="17"/>
  <c r="AK50" i="17"/>
  <c r="AK49" i="17"/>
  <c r="AK51" i="17"/>
  <c r="AK52" i="17"/>
  <c r="AK54" i="17"/>
  <c r="AK53" i="17"/>
  <c r="AK48" i="17"/>
  <c r="AK47" i="17"/>
  <c r="AK56" i="17"/>
  <c r="AK55" i="17"/>
  <c r="AK57" i="17"/>
  <c r="AK58" i="17"/>
  <c r="AK59" i="17"/>
  <c r="AK60" i="17"/>
  <c r="AK62" i="17"/>
  <c r="AK61" i="17"/>
  <c r="AK67" i="17"/>
  <c r="AK68" i="17"/>
  <c r="AK69" i="17"/>
  <c r="AK64" i="17"/>
  <c r="AK65" i="17"/>
  <c r="AK70" i="17"/>
  <c r="AK66" i="17"/>
  <c r="AK63" i="17"/>
  <c r="AK75" i="17"/>
  <c r="AK76" i="17"/>
  <c r="AK73" i="17"/>
  <c r="AK72" i="17"/>
  <c r="AK74" i="17"/>
  <c r="AK77" i="17"/>
  <c r="AK71" i="17"/>
  <c r="AK87" i="17"/>
  <c r="AK88" i="17"/>
  <c r="AK85" i="17"/>
  <c r="AK84" i="17"/>
  <c r="AK93" i="17"/>
  <c r="AK86" i="17"/>
  <c r="AK89" i="17"/>
  <c r="AK90" i="17"/>
  <c r="AK78" i="17"/>
  <c r="AK94" i="17"/>
  <c r="AK92" i="17"/>
  <c r="AK81" i="17"/>
  <c r="AK91" i="17"/>
  <c r="AK80" i="17"/>
  <c r="AK79" i="17"/>
  <c r="AK82" i="17"/>
  <c r="AK83" i="17"/>
  <c r="AK96" i="17"/>
  <c r="AK99" i="17"/>
  <c r="AK95" i="17"/>
  <c r="AK101" i="17"/>
  <c r="AK102" i="17"/>
  <c r="AK100" i="17"/>
  <c r="AK97" i="17"/>
  <c r="AK98" i="17"/>
  <c r="AK107" i="17"/>
  <c r="AK105" i="17"/>
  <c r="AK104" i="17"/>
  <c r="AK108" i="17"/>
  <c r="AK106" i="17"/>
  <c r="AK103" i="17"/>
  <c r="AK109" i="17"/>
  <c r="AK110" i="17"/>
  <c r="AK116" i="17"/>
  <c r="AK119" i="17"/>
  <c r="AK111" i="17"/>
  <c r="AK115" i="17"/>
  <c r="AK118" i="17"/>
  <c r="AK112" i="17"/>
  <c r="AK122" i="17"/>
  <c r="AK121" i="17"/>
  <c r="AK117" i="17"/>
  <c r="AK123" i="17"/>
  <c r="AK113" i="17"/>
  <c r="AK120" i="17"/>
  <c r="AK114" i="17"/>
  <c r="AK125" i="17"/>
  <c r="AK131" i="17"/>
  <c r="AK128" i="17"/>
  <c r="AK126" i="17"/>
  <c r="AK127" i="17"/>
  <c r="AK129" i="17"/>
  <c r="AK130" i="17"/>
  <c r="AK124" i="17"/>
  <c r="AK140" i="17"/>
  <c r="AK145" i="17"/>
  <c r="AK143" i="17"/>
  <c r="AK146" i="17"/>
  <c r="AK135" i="17"/>
  <c r="AK148" i="17"/>
  <c r="AK136" i="17"/>
  <c r="AK144" i="17"/>
  <c r="AK150" i="17"/>
  <c r="AK147" i="17"/>
  <c r="AK142" i="17"/>
  <c r="AK132" i="17"/>
  <c r="AK137" i="17"/>
  <c r="AK139" i="17"/>
  <c r="AK141" i="17"/>
  <c r="AK133" i="17"/>
  <c r="AK149" i="17"/>
  <c r="AK134" i="17"/>
  <c r="AK138" i="17"/>
  <c r="AK154" i="17"/>
  <c r="AK151" i="17"/>
  <c r="AK153" i="17"/>
  <c r="AK152" i="17"/>
  <c r="AK165" i="17"/>
  <c r="AK161" i="17"/>
  <c r="AK156" i="17"/>
  <c r="AK168" i="17"/>
  <c r="AK158" i="17"/>
  <c r="AK166" i="17"/>
  <c r="AK162" i="17"/>
  <c r="AK160" i="17"/>
  <c r="AK155" i="17"/>
  <c r="AK164" i="17"/>
  <c r="AK163" i="17"/>
  <c r="AK159" i="17"/>
  <c r="AK170" i="17"/>
  <c r="AK169" i="17"/>
  <c r="AK167" i="17"/>
  <c r="AK157" i="17"/>
  <c r="AK174" i="17"/>
  <c r="AK178" i="17"/>
  <c r="AK173" i="17"/>
  <c r="AK176" i="17"/>
  <c r="AK179" i="17"/>
  <c r="AK175" i="17"/>
  <c r="AK177" i="17"/>
  <c r="AK171" i="17"/>
  <c r="AK172" i="17"/>
  <c r="AK184" i="17"/>
  <c r="AK185" i="17"/>
  <c r="AK186" i="17"/>
  <c r="AK187" i="17"/>
  <c r="AK180" i="17"/>
  <c r="AK188" i="17"/>
  <c r="AK182" i="17"/>
  <c r="AK183" i="17"/>
  <c r="AK181" i="17"/>
  <c r="AK189" i="17"/>
  <c r="AK195" i="17"/>
  <c r="AK194" i="17"/>
  <c r="AK200" i="17"/>
  <c r="AK191" i="17"/>
  <c r="AK190" i="17"/>
  <c r="AK192" i="17"/>
  <c r="AK197" i="17"/>
  <c r="AK201" i="17"/>
  <c r="AK196" i="17"/>
  <c r="AK198" i="17"/>
  <c r="AK199" i="17"/>
  <c r="AK193" i="17"/>
  <c r="AK218" i="17"/>
  <c r="AK211" i="17"/>
  <c r="AK205" i="17"/>
  <c r="AK206" i="17"/>
  <c r="AK212" i="17"/>
  <c r="AK208" i="17"/>
  <c r="AK217" i="17"/>
  <c r="AK216" i="17"/>
  <c r="AK213" i="17"/>
  <c r="AK215" i="17"/>
  <c r="AK202" i="17"/>
  <c r="AK209" i="17"/>
  <c r="AK214" i="17"/>
  <c r="AK204" i="17"/>
  <c r="AK203" i="17"/>
  <c r="AK210" i="17"/>
  <c r="AK207" i="17"/>
  <c r="AK219" i="17"/>
  <c r="AK226" i="17"/>
  <c r="AK225" i="17"/>
  <c r="AK220" i="17"/>
  <c r="AK227" i="17"/>
  <c r="AK222" i="17"/>
  <c r="AK224" i="17"/>
  <c r="AK221" i="17"/>
  <c r="AK223" i="17"/>
  <c r="AK233" i="17"/>
  <c r="AK230" i="17"/>
  <c r="AK228" i="17"/>
  <c r="AK232" i="17"/>
  <c r="AK231" i="17"/>
  <c r="AK234" i="17"/>
  <c r="AK229" i="17"/>
  <c r="AK244" i="17"/>
  <c r="AK243" i="17"/>
  <c r="AK236" i="17"/>
  <c r="AK237" i="17"/>
  <c r="AK235" i="17"/>
  <c r="AK238" i="17"/>
  <c r="AK239" i="17"/>
  <c r="AK245" i="17"/>
  <c r="AK241" i="17"/>
  <c r="AK242" i="17"/>
  <c r="AK246" i="17"/>
  <c r="AK240" i="17"/>
  <c r="AK248" i="17"/>
  <c r="AK257" i="17"/>
  <c r="AK262" i="17"/>
  <c r="AK256" i="17"/>
  <c r="AK261" i="17"/>
  <c r="AK253" i="17"/>
  <c r="AK252" i="17"/>
  <c r="AK247" i="17"/>
  <c r="AK255" i="17"/>
  <c r="AK259" i="17"/>
  <c r="AK264" i="17"/>
  <c r="AK263" i="17"/>
  <c r="AK250" i="17"/>
  <c r="AK258" i="17"/>
  <c r="AK251" i="17"/>
  <c r="AK249" i="17"/>
  <c r="AK265" i="17"/>
  <c r="AK254" i="17"/>
  <c r="AK260" i="17"/>
  <c r="AK269" i="17"/>
  <c r="AK268" i="17"/>
  <c r="AK266" i="17"/>
  <c r="AK272" i="17"/>
  <c r="AK273" i="17"/>
  <c r="AK271" i="17"/>
  <c r="AK270" i="17"/>
  <c r="AK267" i="17"/>
  <c r="AK274" i="17"/>
  <c r="AK280" i="17"/>
  <c r="AK276" i="17"/>
  <c r="AK275" i="17"/>
  <c r="AK279" i="17"/>
  <c r="AK277" i="17"/>
  <c r="AK278" i="17"/>
  <c r="AK296" i="17"/>
  <c r="AK286" i="17"/>
  <c r="AK299" i="17"/>
  <c r="AK282" i="17"/>
  <c r="AK289" i="17"/>
  <c r="AK290" i="17"/>
  <c r="AK293" i="17"/>
  <c r="AK292" i="17"/>
  <c r="AK283" i="17"/>
  <c r="AK294" i="17"/>
  <c r="AK288" i="17"/>
  <c r="AK297" i="17"/>
  <c r="AK295" i="17"/>
  <c r="AK285" i="17"/>
  <c r="AK300" i="17"/>
  <c r="AK287" i="17"/>
  <c r="AK298" i="17"/>
  <c r="AK281" i="17"/>
  <c r="AK291" i="17"/>
  <c r="AK284" i="17"/>
  <c r="AK308" i="17"/>
  <c r="AK302" i="17"/>
  <c r="AK306" i="17"/>
  <c r="AK305" i="17"/>
  <c r="AK314" i="17"/>
  <c r="AK304" i="17"/>
  <c r="AK313" i="17"/>
  <c r="AK307" i="17"/>
  <c r="AK301" i="17"/>
  <c r="AK312" i="17"/>
  <c r="AK315" i="17"/>
  <c r="AK311" i="17"/>
  <c r="AK309" i="17"/>
  <c r="AK303" i="17"/>
  <c r="AK310" i="17"/>
  <c r="AK316" i="17"/>
  <c r="AK322" i="17"/>
  <c r="AK321" i="17"/>
  <c r="AK319" i="17"/>
  <c r="AK318" i="17"/>
  <c r="AK325" i="17"/>
  <c r="AK320" i="17"/>
  <c r="AK323" i="17"/>
  <c r="AK317" i="17"/>
  <c r="AK324" i="17"/>
  <c r="AK333" i="17"/>
  <c r="AK326" i="17"/>
  <c r="AK335" i="17"/>
  <c r="AK336" i="17"/>
  <c r="AK337" i="17"/>
  <c r="AK328" i="17"/>
  <c r="AK327" i="17"/>
  <c r="AK334" i="17"/>
  <c r="AK338" i="17"/>
  <c r="AK331" i="17"/>
  <c r="AK330" i="17"/>
  <c r="AK332" i="17"/>
  <c r="AK329" i="17"/>
  <c r="AK340" i="17"/>
  <c r="AK341" i="17"/>
  <c r="AK348" i="17"/>
  <c r="AK346" i="17"/>
  <c r="AK344" i="17"/>
  <c r="AK339" i="17"/>
  <c r="AK342" i="17"/>
  <c r="AK343" i="17"/>
  <c r="AK345" i="17"/>
  <c r="AK347" i="17"/>
  <c r="AK369" i="17"/>
  <c r="AK353" i="17"/>
  <c r="AK361" i="17"/>
  <c r="AK366" i="17"/>
  <c r="AK358" i="17"/>
  <c r="AK357" i="17"/>
  <c r="AK363" i="17"/>
  <c r="AK362" i="17"/>
  <c r="AK368" i="17"/>
  <c r="AK356" i="17"/>
  <c r="AK354" i="17"/>
  <c r="AK360" i="17"/>
  <c r="AK350" i="17"/>
  <c r="AK351" i="17"/>
  <c r="AK365" i="17"/>
  <c r="AK352" i="17"/>
  <c r="AK364" i="17"/>
  <c r="AK349" i="17"/>
  <c r="AK367" i="17"/>
  <c r="AK359" i="17"/>
  <c r="AK355" i="17"/>
  <c r="AK375" i="17"/>
  <c r="AK381" i="17"/>
  <c r="AK373" i="17"/>
  <c r="AK372" i="17"/>
  <c r="AK379" i="17"/>
  <c r="AK374" i="17"/>
  <c r="AK380" i="17"/>
  <c r="AK376" i="17"/>
  <c r="AK371" i="17"/>
  <c r="AK383" i="17"/>
  <c r="AK377" i="17"/>
  <c r="AK370" i="17"/>
  <c r="AK378" i="17"/>
  <c r="AK382" i="17"/>
  <c r="AK396" i="17"/>
  <c r="AK386" i="17"/>
  <c r="AK385" i="17"/>
  <c r="AK393" i="17"/>
  <c r="AK388" i="17"/>
  <c r="AK392" i="17"/>
  <c r="AK399" i="17"/>
  <c r="AK400" i="17"/>
  <c r="AK397" i="17"/>
  <c r="AK389" i="17"/>
  <c r="AK387" i="17"/>
  <c r="AK384" i="17"/>
  <c r="AK395" i="17"/>
  <c r="AK391" i="17"/>
  <c r="AK390" i="17"/>
  <c r="AK398" i="17"/>
  <c r="AK394" i="17"/>
  <c r="AK406" i="17"/>
  <c r="AK412" i="17"/>
  <c r="AK409" i="17"/>
  <c r="AK403" i="17"/>
  <c r="AK404" i="17"/>
  <c r="AK402" i="17"/>
  <c r="AK413" i="17"/>
  <c r="AK411" i="17"/>
  <c r="AK415" i="17"/>
  <c r="AK401" i="17"/>
  <c r="AK405" i="17"/>
  <c r="AK408" i="17"/>
  <c r="AK414" i="17"/>
  <c r="AK410" i="17"/>
  <c r="AK407" i="17"/>
  <c r="AK427" i="17"/>
  <c r="AK443" i="17"/>
  <c r="AK424" i="17"/>
  <c r="AK442" i="17"/>
  <c r="AK421" i="17"/>
  <c r="AK434" i="17"/>
  <c r="AK435" i="17"/>
  <c r="AK440" i="17"/>
  <c r="AK419" i="17"/>
  <c r="AK416" i="17"/>
  <c r="AK431" i="17"/>
  <c r="AK438" i="17"/>
  <c r="AK417" i="17"/>
  <c r="AK436" i="17"/>
  <c r="AK420" i="17"/>
  <c r="AK433" i="17"/>
  <c r="AK418" i="17"/>
  <c r="AK439" i="17"/>
  <c r="AK429" i="17"/>
  <c r="AK430" i="17"/>
  <c r="AK428" i="17"/>
  <c r="AK425" i="17"/>
  <c r="AK423" i="17"/>
  <c r="AK441" i="17"/>
  <c r="AK437" i="17"/>
  <c r="AK422" i="17"/>
  <c r="AK432" i="17"/>
  <c r="AK426" i="17"/>
  <c r="AK458" i="17"/>
  <c r="AK449" i="17"/>
  <c r="AK453" i="17"/>
  <c r="AK459" i="17"/>
  <c r="AK457" i="17"/>
  <c r="AK452" i="17"/>
  <c r="AK445" i="17"/>
  <c r="AK455" i="17"/>
  <c r="AK454" i="17"/>
  <c r="AK450" i="17"/>
  <c r="AK444" i="17"/>
  <c r="AK448" i="17"/>
  <c r="AK447" i="17"/>
  <c r="AK456" i="17"/>
  <c r="AK446" i="17"/>
  <c r="AK451" i="17"/>
  <c r="AK466" i="17"/>
  <c r="AK477" i="17"/>
  <c r="AK461" i="17"/>
  <c r="AK475" i="17"/>
  <c r="AK469" i="17"/>
  <c r="AK470" i="17"/>
  <c r="AK463" i="17"/>
  <c r="AK474" i="17"/>
  <c r="AK473" i="17"/>
  <c r="AK465" i="17"/>
  <c r="AK464" i="17"/>
  <c r="AK472" i="17"/>
  <c r="AK476" i="17"/>
  <c r="AK468" i="17"/>
  <c r="AK460" i="17"/>
  <c r="AK462" i="17"/>
  <c r="AK471" i="17"/>
  <c r="AK467" i="17"/>
  <c r="AK490" i="17"/>
  <c r="AK478" i="17"/>
  <c r="AK487" i="17"/>
  <c r="AK479" i="17"/>
  <c r="AK486" i="17"/>
  <c r="AK489" i="17"/>
  <c r="AK485" i="17"/>
  <c r="AK484" i="17"/>
  <c r="AK491" i="17"/>
  <c r="AK492" i="17"/>
  <c r="AK481" i="17"/>
  <c r="AK482" i="17"/>
  <c r="AK483" i="17"/>
  <c r="AK480" i="17"/>
  <c r="AK488" i="17"/>
  <c r="AK503" i="17"/>
  <c r="AK494" i="17"/>
  <c r="AK500" i="17"/>
  <c r="AK501" i="17"/>
  <c r="AK493" i="17"/>
  <c r="AK495" i="17"/>
  <c r="AK498" i="17"/>
  <c r="AK497" i="17"/>
  <c r="AK496" i="17"/>
  <c r="AK499" i="17"/>
  <c r="AK502" i="17"/>
  <c r="AK519" i="17"/>
  <c r="AK514" i="17"/>
  <c r="AK513" i="17"/>
  <c r="AK515" i="17"/>
  <c r="AK518" i="17"/>
  <c r="AK521" i="17"/>
  <c r="AK509" i="17"/>
  <c r="AK506" i="17"/>
  <c r="AK507" i="17"/>
  <c r="AK522" i="17"/>
  <c r="AK520" i="17"/>
  <c r="AK516" i="17"/>
  <c r="AK517" i="17"/>
  <c r="AK505" i="17"/>
  <c r="AK504" i="17"/>
  <c r="AK510" i="17"/>
  <c r="AK511" i="17"/>
  <c r="AK512" i="17"/>
  <c r="AK508" i="17"/>
  <c r="AK523" i="17"/>
  <c r="AK528" i="17"/>
  <c r="AK536" i="17"/>
  <c r="AK531" i="17"/>
  <c r="AK534" i="17"/>
  <c r="AK529" i="17"/>
  <c r="AK526" i="17"/>
  <c r="AK527" i="17"/>
  <c r="AK539" i="17"/>
  <c r="AK538" i="17"/>
  <c r="AK532" i="17"/>
  <c r="AK537" i="17"/>
  <c r="AK525" i="17"/>
  <c r="AK535" i="17"/>
  <c r="AK524" i="17"/>
  <c r="AK530" i="17"/>
  <c r="AK533" i="17"/>
  <c r="AK548" i="17"/>
  <c r="AK552" i="17"/>
  <c r="AK545" i="17"/>
  <c r="AK549" i="17"/>
  <c r="AK544" i="17"/>
  <c r="AK554" i="17"/>
  <c r="AK557" i="17"/>
  <c r="AK540" i="17"/>
  <c r="AK555" i="17"/>
  <c r="AK546" i="17"/>
  <c r="AK556" i="17"/>
  <c r="AK541" i="17"/>
  <c r="AK551" i="17"/>
  <c r="AK553" i="17"/>
  <c r="AK550" i="17"/>
  <c r="AK547" i="17"/>
  <c r="AK542" i="17"/>
  <c r="AK543" i="17"/>
  <c r="AK560" i="17"/>
  <c r="AK564" i="17"/>
  <c r="AK562" i="17"/>
  <c r="AK558" i="17"/>
  <c r="AK565" i="17"/>
  <c r="AK566" i="17"/>
  <c r="AK567" i="17"/>
  <c r="AK561" i="17"/>
  <c r="AK559" i="17"/>
  <c r="AK568" i="17"/>
  <c r="AK563" i="17"/>
  <c r="AK570" i="17"/>
  <c r="AK571" i="17"/>
  <c r="AK577" i="17"/>
  <c r="AK569" i="17"/>
  <c r="AK574" i="17"/>
  <c r="AK573" i="17"/>
  <c r="AK575" i="17"/>
  <c r="AK578" i="17"/>
  <c r="AK572" i="17"/>
  <c r="AK576" i="17"/>
  <c r="AK581" i="17"/>
  <c r="AK586" i="17"/>
  <c r="AK588" i="17"/>
  <c r="AK579" i="17"/>
  <c r="AK584" i="17"/>
  <c r="AK587" i="17"/>
  <c r="AK583" i="17"/>
  <c r="AK589" i="17"/>
  <c r="AK582" i="17"/>
  <c r="AK580" i="17"/>
  <c r="AK585" i="17"/>
  <c r="AK592" i="17"/>
  <c r="AK604" i="17"/>
  <c r="AK605" i="17"/>
  <c r="AK591" i="17"/>
  <c r="AK595" i="17"/>
  <c r="AK598" i="17"/>
  <c r="AK599" i="17"/>
  <c r="AK600" i="17"/>
  <c r="AK602" i="17"/>
  <c r="AK590" i="17"/>
  <c r="AK603" i="17"/>
  <c r="AK596" i="17"/>
  <c r="AK593" i="17"/>
  <c r="AK594" i="17"/>
  <c r="AK601" i="17"/>
  <c r="AK597" i="17"/>
  <c r="AK615" i="17"/>
  <c r="AK611" i="17"/>
  <c r="AK610" i="17"/>
  <c r="AK607" i="17"/>
  <c r="AK609" i="17"/>
  <c r="AK620" i="17"/>
  <c r="AK618" i="17"/>
  <c r="AK606" i="17"/>
  <c r="AK617" i="17"/>
  <c r="AK613" i="17"/>
  <c r="AK608" i="17"/>
  <c r="AK614" i="17"/>
  <c r="AK612" i="17"/>
  <c r="AK616" i="17"/>
  <c r="AK621" i="17"/>
  <c r="AK619" i="17"/>
  <c r="AK622" i="17"/>
  <c r="AK623" i="17"/>
  <c r="AK629" i="17"/>
  <c r="AK630" i="17"/>
  <c r="AK624" i="17"/>
  <c r="AK625" i="17"/>
  <c r="AK627" i="17"/>
  <c r="AK626" i="17"/>
  <c r="AK628" i="17"/>
  <c r="AK633" i="17"/>
  <c r="AK631" i="17"/>
  <c r="AK632" i="17"/>
  <c r="AK638" i="17"/>
  <c r="AK636" i="17"/>
  <c r="AK642" i="17"/>
  <c r="AK639" i="17"/>
  <c r="AK640" i="17"/>
  <c r="AK635" i="17"/>
  <c r="AK634" i="17"/>
  <c r="AK641" i="17"/>
  <c r="AK637" i="17"/>
  <c r="AK650" i="17"/>
  <c r="AK645" i="17"/>
  <c r="AK644" i="17"/>
  <c r="AK651" i="17"/>
  <c r="AK646" i="17"/>
  <c r="AK647" i="17"/>
  <c r="AK649" i="17"/>
  <c r="AK652" i="17"/>
  <c r="AK643" i="17"/>
  <c r="AK648" i="17"/>
  <c r="AK656" i="17"/>
  <c r="AK653" i="17"/>
  <c r="AK658" i="17"/>
  <c r="AK660" i="17"/>
  <c r="AK654" i="17"/>
  <c r="AK661" i="17"/>
  <c r="AK655" i="17"/>
  <c r="AK657" i="17"/>
  <c r="AK659" i="17"/>
  <c r="AK665" i="17"/>
  <c r="AK668" i="17"/>
  <c r="AK669" i="17"/>
  <c r="AK667" i="17"/>
  <c r="AK666" i="17"/>
  <c r="AK663" i="17"/>
  <c r="AK662" i="17"/>
  <c r="AK664" i="17"/>
  <c r="AK677" i="17"/>
  <c r="AK680" i="17"/>
  <c r="AK682" i="17"/>
  <c r="AK674" i="17"/>
  <c r="AK683" i="17"/>
  <c r="AK673" i="17"/>
  <c r="AK675" i="17"/>
  <c r="AK676" i="17"/>
  <c r="AK671" i="17"/>
  <c r="AK672" i="17"/>
  <c r="AK681" i="17"/>
  <c r="AK670" i="17"/>
  <c r="AK679" i="17"/>
  <c r="AK678" i="17"/>
  <c r="AK686" i="17"/>
  <c r="AK687" i="17"/>
  <c r="AK684" i="17"/>
  <c r="AK691" i="17"/>
  <c r="AK688" i="17"/>
  <c r="AK685" i="17"/>
  <c r="AK689" i="17"/>
  <c r="AK690" i="17"/>
  <c r="AK698" i="17"/>
  <c r="AK697" i="17"/>
  <c r="AK700" i="17"/>
  <c r="AK699" i="17"/>
  <c r="AK692" i="17"/>
  <c r="AK693" i="17"/>
  <c r="AK701" i="17"/>
  <c r="AK694" i="17"/>
  <c r="AK696" i="17"/>
  <c r="AK695" i="17"/>
  <c r="AK715" i="17"/>
  <c r="AK706" i="17"/>
  <c r="AK714" i="17"/>
  <c r="AK702" i="17"/>
  <c r="AK719" i="17"/>
  <c r="AK705" i="17"/>
  <c r="AK704" i="17"/>
  <c r="AK710" i="17"/>
  <c r="AK712" i="17"/>
  <c r="AK717" i="17"/>
  <c r="AK703" i="17"/>
  <c r="AK716" i="17"/>
  <c r="AK708" i="17"/>
  <c r="AK711" i="17"/>
  <c r="AK713" i="17"/>
  <c r="AK707" i="17"/>
  <c r="AK709" i="17"/>
  <c r="AK718" i="17"/>
  <c r="AK720" i="17"/>
  <c r="AK722" i="17"/>
  <c r="AK724" i="17"/>
  <c r="AK721" i="17"/>
  <c r="AK727" i="17"/>
  <c r="AK726" i="17"/>
  <c r="AK730" i="17"/>
  <c r="AK734" i="17"/>
  <c r="AK733" i="17"/>
  <c r="AK731" i="17"/>
  <c r="AK729" i="17"/>
  <c r="AK732" i="17"/>
  <c r="AK725" i="17"/>
  <c r="AK723" i="17"/>
  <c r="AK728" i="17"/>
  <c r="AK741" i="17"/>
  <c r="AK736" i="17"/>
  <c r="AK742" i="17"/>
  <c r="AK735" i="17"/>
  <c r="AK737" i="17"/>
  <c r="AK743" i="17"/>
  <c r="AK738" i="17"/>
  <c r="AK746" i="17"/>
  <c r="AK740" i="17"/>
  <c r="AK739" i="17"/>
  <c r="AK744" i="17"/>
  <c r="AK745" i="17"/>
  <c r="AK758" i="17"/>
  <c r="AK764" i="17"/>
  <c r="AK767" i="17"/>
  <c r="AK751" i="17"/>
  <c r="AK756" i="17"/>
  <c r="AK763" i="17"/>
  <c r="AK760" i="17"/>
  <c r="AK757" i="17"/>
  <c r="AK759" i="17"/>
  <c r="AK766" i="17"/>
  <c r="AK754" i="17"/>
  <c r="AK750" i="17"/>
  <c r="AK755" i="17"/>
  <c r="AK761" i="17"/>
  <c r="AK768" i="17"/>
  <c r="AK765" i="17"/>
  <c r="AK748" i="17"/>
  <c r="AK762" i="17"/>
  <c r="AK753" i="17"/>
  <c r="AK752" i="17"/>
  <c r="AK749" i="17"/>
  <c r="AK747" i="17"/>
  <c r="AK778" i="17"/>
  <c r="AK769" i="17"/>
  <c r="AK776" i="17"/>
  <c r="AK773" i="17"/>
  <c r="AK774" i="17"/>
  <c r="AK772" i="17"/>
  <c r="AK779" i="17"/>
  <c r="AK777" i="17"/>
  <c r="AK775" i="17"/>
  <c r="AK771" i="17"/>
  <c r="AK770" i="17"/>
  <c r="AK790" i="17"/>
  <c r="AK784" i="17"/>
  <c r="AK797" i="17"/>
  <c r="AK789" i="17"/>
  <c r="AK787" i="17"/>
  <c r="AK796" i="17"/>
  <c r="AK781" i="17"/>
  <c r="AK795" i="17"/>
  <c r="AK782" i="17"/>
  <c r="AK780" i="17"/>
  <c r="AK785" i="17"/>
  <c r="AK794" i="17"/>
  <c r="AK788" i="17"/>
  <c r="AK793" i="17"/>
  <c r="AK786" i="17"/>
  <c r="AK783" i="17"/>
  <c r="AK792" i="17"/>
  <c r="AK791" i="17"/>
  <c r="AK803" i="17"/>
  <c r="AK799" i="17"/>
  <c r="AK801" i="17"/>
  <c r="AK802" i="17"/>
  <c r="AK813" i="17"/>
  <c r="AK816" i="17"/>
  <c r="AK811" i="17"/>
  <c r="AK812" i="17"/>
  <c r="AK814" i="17"/>
  <c r="AK809" i="17"/>
  <c r="AK807" i="17"/>
  <c r="AK818" i="17"/>
  <c r="AK805" i="17"/>
  <c r="AK804" i="17"/>
  <c r="AK817" i="17"/>
  <c r="AK815" i="17"/>
  <c r="AK810" i="17"/>
  <c r="AK806" i="17"/>
  <c r="AK808" i="17"/>
  <c r="AK798" i="17"/>
  <c r="AK800" i="17"/>
  <c r="AK821" i="17"/>
  <c r="AK819" i="17"/>
  <c r="AK822" i="17"/>
  <c r="AK831" i="17"/>
  <c r="AK832" i="17"/>
  <c r="AK824" i="17"/>
  <c r="AK825" i="17"/>
  <c r="AK823" i="17"/>
  <c r="AK829" i="17"/>
  <c r="AK827" i="17"/>
  <c r="AK826" i="17"/>
  <c r="AK820" i="17"/>
  <c r="AK828" i="17"/>
  <c r="AK830" i="17"/>
  <c r="AK833" i="17"/>
  <c r="AK844" i="17"/>
  <c r="AK847" i="17"/>
  <c r="AK839" i="17"/>
  <c r="AK846" i="17"/>
  <c r="AK849" i="17"/>
  <c r="AK852" i="17"/>
  <c r="AK840" i="17"/>
  <c r="AK850" i="17"/>
  <c r="AK848" i="17"/>
  <c r="AK842" i="17"/>
  <c r="AK837" i="17"/>
  <c r="AK834" i="17"/>
  <c r="AK841" i="17"/>
  <c r="AK851" i="17"/>
  <c r="AK836" i="17"/>
  <c r="AK843" i="17"/>
  <c r="AK838" i="17"/>
  <c r="AK845" i="17"/>
  <c r="AK835" i="17"/>
  <c r="AK858" i="17"/>
  <c r="AK856" i="17"/>
  <c r="AK859" i="17"/>
  <c r="AK853" i="17"/>
  <c r="AK861" i="17"/>
  <c r="AK863" i="17"/>
  <c r="AK854" i="17"/>
  <c r="AK866" i="17"/>
  <c r="AK862" i="17"/>
  <c r="AK865" i="17"/>
  <c r="AK855" i="17"/>
  <c r="AK860" i="17"/>
  <c r="AK857" i="17"/>
  <c r="AK864" i="17"/>
  <c r="AK868" i="17"/>
  <c r="AK870" i="17"/>
  <c r="AK874" i="17"/>
  <c r="AK869" i="17"/>
  <c r="AK872" i="17"/>
  <c r="AK871" i="17"/>
  <c r="AK873" i="17"/>
  <c r="AK867" i="17"/>
  <c r="AK875" i="17"/>
  <c r="AK876" i="17"/>
  <c r="AK884" i="17"/>
  <c r="AK879" i="17"/>
  <c r="AK878" i="17"/>
  <c r="AK877" i="17"/>
  <c r="AK881" i="17"/>
  <c r="AK882" i="17"/>
  <c r="AK883" i="17"/>
  <c r="AK880" i="17"/>
  <c r="AK893" i="17"/>
  <c r="AK887" i="17"/>
  <c r="AK888" i="17"/>
  <c r="AK886" i="17"/>
  <c r="AK894" i="17"/>
  <c r="AK890" i="17"/>
  <c r="AK896" i="17"/>
  <c r="AK895" i="17"/>
  <c r="AK891" i="17"/>
  <c r="AK892" i="17"/>
  <c r="AK889" i="17"/>
  <c r="AK885" i="17"/>
  <c r="AK906" i="17"/>
  <c r="AK914" i="17"/>
  <c r="AK902" i="17"/>
  <c r="AK905" i="17"/>
  <c r="AK901" i="17"/>
  <c r="AK918" i="17"/>
  <c r="AK915" i="17"/>
  <c r="AK898" i="17"/>
  <c r="AK917" i="17"/>
  <c r="AK904" i="17"/>
  <c r="AK909" i="17"/>
  <c r="AK910" i="17"/>
  <c r="AK913" i="17"/>
  <c r="AK912" i="17"/>
  <c r="AK907" i="17"/>
  <c r="AK900" i="17"/>
  <c r="AK899" i="17"/>
  <c r="AK916" i="17"/>
  <c r="AK919" i="17"/>
  <c r="AK908" i="17"/>
  <c r="AK903" i="17"/>
  <c r="AK920" i="17"/>
  <c r="AK897" i="17"/>
  <c r="AK911" i="17"/>
  <c r="AK936" i="17"/>
  <c r="AK922" i="17"/>
  <c r="AK926" i="17"/>
  <c r="AK930" i="17"/>
  <c r="AK932" i="17"/>
  <c r="AK927" i="17"/>
  <c r="AK921" i="17"/>
  <c r="AK929" i="17"/>
  <c r="AK933" i="17"/>
  <c r="AK925" i="17"/>
  <c r="AK928" i="17"/>
  <c r="AK923" i="17"/>
  <c r="AK924" i="17"/>
  <c r="AK935" i="17"/>
  <c r="AK934" i="17"/>
  <c r="AK931" i="17"/>
  <c r="AK937" i="17"/>
  <c r="AK939" i="17"/>
  <c r="AK938" i="17"/>
  <c r="AK947" i="17"/>
  <c r="AK944" i="17"/>
  <c r="AK941" i="17"/>
  <c r="AK948" i="17"/>
  <c r="AK946" i="17"/>
  <c r="AK943" i="17"/>
  <c r="AK942" i="17"/>
  <c r="AK945" i="17"/>
  <c r="AK940" i="17"/>
  <c r="AK956" i="17"/>
  <c r="AK960" i="17"/>
  <c r="AK957" i="17"/>
  <c r="AK966" i="17"/>
  <c r="AK958" i="17"/>
  <c r="AK959" i="17"/>
  <c r="AK964" i="17"/>
  <c r="AK962" i="17"/>
  <c r="AK963" i="17"/>
  <c r="AK961" i="17"/>
  <c r="AK955" i="17"/>
  <c r="AK951" i="17"/>
  <c r="AK949" i="17"/>
  <c r="AK952" i="17"/>
  <c r="AK965" i="17"/>
  <c r="AK954" i="17"/>
  <c r="AK953" i="17"/>
  <c r="AK950" i="17"/>
  <c r="AK980" i="17"/>
  <c r="AK971" i="17"/>
  <c r="AK982" i="17"/>
  <c r="AK969" i="17"/>
  <c r="AK981" i="17"/>
  <c r="AK984" i="17"/>
  <c r="AK976" i="17"/>
  <c r="AK968" i="17"/>
  <c r="AK973" i="17"/>
  <c r="AK972" i="17"/>
  <c r="AK983" i="17"/>
  <c r="AK974" i="17"/>
  <c r="AK978" i="17"/>
  <c r="AK970" i="17"/>
  <c r="AK977" i="17"/>
  <c r="AK967" i="17"/>
  <c r="AK985" i="17"/>
  <c r="AK975" i="17"/>
  <c r="AK979" i="17"/>
  <c r="AK995" i="17"/>
  <c r="AK993" i="17"/>
  <c r="AK991" i="17"/>
  <c r="AK1001" i="17"/>
  <c r="AK997" i="17"/>
  <c r="AK992" i="17"/>
  <c r="AK990" i="17"/>
  <c r="AK988" i="17"/>
  <c r="AK986" i="17"/>
  <c r="AK987" i="17"/>
  <c r="AK989" i="17"/>
  <c r="AK999" i="17"/>
  <c r="AK998" i="17"/>
  <c r="AK994" i="17"/>
  <c r="AK1000" i="17"/>
  <c r="AK996" i="17"/>
  <c r="AK1006" i="17"/>
  <c r="AK1005" i="17"/>
  <c r="AK1007" i="17"/>
  <c r="AK1002" i="17"/>
  <c r="AK1011" i="17"/>
  <c r="AK1010" i="17"/>
  <c r="AK1008" i="17"/>
  <c r="AK1018" i="17"/>
  <c r="AK1014" i="17"/>
  <c r="AK1003" i="17"/>
  <c r="AK1009" i="17"/>
  <c r="AK1004" i="17"/>
  <c r="AK1012" i="17"/>
  <c r="AK1013" i="17"/>
  <c r="AK1016" i="17"/>
  <c r="AK1017" i="17"/>
  <c r="AK1015" i="17"/>
  <c r="AK1020" i="17"/>
  <c r="AK1025" i="17"/>
  <c r="AK1026" i="17"/>
  <c r="AK1024" i="17"/>
  <c r="AK1027" i="17"/>
  <c r="AK1034" i="17"/>
  <c r="AK1032" i="17"/>
  <c r="AK1022" i="17"/>
  <c r="AK1030" i="17"/>
  <c r="AK1019" i="17"/>
  <c r="AK1031" i="17"/>
  <c r="AK1021" i="17"/>
  <c r="AK1029" i="17"/>
  <c r="AK1023" i="17"/>
  <c r="AK1039" i="17"/>
  <c r="AK1035" i="17"/>
  <c r="AK1037" i="17"/>
  <c r="AK1036" i="17"/>
  <c r="AK1028" i="17"/>
  <c r="AK1038" i="17"/>
  <c r="AK1033" i="17"/>
  <c r="AK1040" i="17"/>
  <c r="AK1041" i="17"/>
  <c r="AK1058" i="17"/>
  <c r="AK1046" i="17"/>
  <c r="AK1047" i="17"/>
  <c r="AK1056" i="17"/>
  <c r="AK1045" i="17"/>
  <c r="AK1054" i="17"/>
  <c r="AK1050" i="17"/>
  <c r="AK1044" i="17"/>
  <c r="AK1048" i="17"/>
  <c r="AK1049" i="17"/>
  <c r="AK1051" i="17"/>
  <c r="AK1055" i="17"/>
  <c r="AK1052" i="17"/>
  <c r="AK1057" i="17"/>
  <c r="AK1043" i="17"/>
  <c r="AK1053" i="17"/>
  <c r="AK1042" i="17"/>
  <c r="AK1078" i="17"/>
  <c r="AK1068" i="17"/>
  <c r="AK1067" i="17"/>
  <c r="AK1073" i="17"/>
  <c r="AK1071" i="17"/>
  <c r="AK1065" i="17"/>
  <c r="AK1076" i="17"/>
  <c r="AK1064" i="17"/>
  <c r="AK1066" i="17"/>
  <c r="AK1080" i="17"/>
  <c r="AK1069" i="17"/>
  <c r="AK1077" i="17"/>
  <c r="AK1074" i="17"/>
  <c r="AK1075" i="17"/>
  <c r="AK1063" i="17"/>
  <c r="AK1070" i="17"/>
  <c r="AK1061" i="17"/>
  <c r="AK1072" i="17"/>
  <c r="AK1079" i="17"/>
  <c r="AK1060" i="17"/>
  <c r="AK1059" i="17"/>
  <c r="AK1062" i="17"/>
  <c r="AK1087" i="17"/>
  <c r="AK1083" i="17"/>
  <c r="AK1089" i="17"/>
  <c r="AK1084" i="17"/>
  <c r="AK1081" i="17"/>
  <c r="AK1090" i="17"/>
  <c r="AK1088" i="17"/>
  <c r="AK1082" i="17"/>
  <c r="AK1086" i="17"/>
  <c r="AK1085" i="17"/>
  <c r="AK1091" i="17"/>
  <c r="AK1092" i="17"/>
  <c r="AK1094" i="17"/>
  <c r="AK1093" i="17"/>
  <c r="AK1095" i="17"/>
  <c r="AK1098" i="17"/>
  <c r="AK1097" i="17"/>
  <c r="AK1096" i="17"/>
  <c r="AK1111" i="17"/>
  <c r="AK1107" i="17"/>
  <c r="AK1104" i="17"/>
  <c r="AK1099" i="17"/>
  <c r="AK1106" i="17"/>
  <c r="AK1105" i="17"/>
  <c r="AK1102" i="17"/>
  <c r="AK1108" i="17"/>
  <c r="AK1100" i="17"/>
  <c r="AK1112" i="17"/>
  <c r="AK1103" i="17"/>
  <c r="AK1110" i="17"/>
  <c r="AK1109" i="17"/>
  <c r="AK1101" i="17"/>
  <c r="AK1123" i="17"/>
  <c r="AK1125" i="17"/>
  <c r="AK1119" i="17"/>
  <c r="AK1116" i="17"/>
  <c r="AK1124" i="17"/>
  <c r="AK1126" i="17"/>
  <c r="AK1118" i="17"/>
  <c r="AK1115" i="17"/>
  <c r="AK1114" i="17"/>
  <c r="AK1120" i="17"/>
  <c r="AK1117" i="17"/>
  <c r="AK1122" i="17"/>
  <c r="AK1113" i="17"/>
  <c r="AK1121" i="17"/>
  <c r="AK1135" i="17"/>
  <c r="AK1132" i="17"/>
  <c r="AK1133" i="17"/>
  <c r="AK1127" i="17"/>
  <c r="AK1130" i="17"/>
  <c r="AK1131" i="17"/>
  <c r="AK1134" i="17"/>
  <c r="AK1136" i="17"/>
  <c r="AK1129" i="17"/>
  <c r="AK1128" i="17"/>
  <c r="AK1146" i="17"/>
  <c r="AK1143" i="17"/>
  <c r="AK1144" i="17"/>
  <c r="AK1139" i="17"/>
  <c r="AK1148" i="17"/>
  <c r="AK1140" i="17"/>
  <c r="AK1137" i="17"/>
  <c r="AK1142" i="17"/>
  <c r="AK1138" i="17"/>
  <c r="AK1141" i="17"/>
  <c r="AK1145" i="17"/>
  <c r="AK1147" i="17"/>
  <c r="AK1157" i="17"/>
  <c r="AK1151" i="17"/>
  <c r="AK1154" i="17"/>
  <c r="AK1155" i="17"/>
  <c r="AK1152" i="17"/>
  <c r="AK1156" i="17"/>
  <c r="AK1153" i="17"/>
  <c r="AK1159" i="17"/>
  <c r="AK1160" i="17"/>
  <c r="AK1149" i="17"/>
  <c r="AK1161" i="17"/>
  <c r="AK1150" i="17"/>
  <c r="AK1158" i="17"/>
  <c r="AK1178" i="17"/>
  <c r="AK1164" i="17"/>
  <c r="AK1171" i="17"/>
  <c r="AK1166" i="17"/>
  <c r="AK1165" i="17"/>
  <c r="AK1169" i="17"/>
  <c r="AK1174" i="17"/>
  <c r="AK1180" i="17"/>
  <c r="AK1175" i="17"/>
  <c r="AK1167" i="17"/>
  <c r="AK1162" i="17"/>
  <c r="AK1176" i="17"/>
  <c r="AK1179" i="17"/>
  <c r="AK1172" i="17"/>
  <c r="AK1173" i="17"/>
  <c r="AK1168" i="17"/>
  <c r="AK1170" i="17"/>
  <c r="AK1163" i="17"/>
  <c r="AK1177" i="17"/>
  <c r="AK1186" i="17"/>
  <c r="AK1182" i="17"/>
  <c r="AK1184" i="17"/>
  <c r="AK1181" i="17"/>
  <c r="AK1187" i="17"/>
  <c r="AK1185" i="17"/>
  <c r="AK1183" i="17"/>
  <c r="AK1188" i="17"/>
  <c r="AK1198" i="17"/>
  <c r="AK1200" i="17"/>
  <c r="AK1199" i="17"/>
  <c r="AK1194" i="17"/>
  <c r="AK1196" i="17"/>
  <c r="AK1195" i="17"/>
  <c r="AK1189" i="17"/>
  <c r="AK1190" i="17"/>
  <c r="AK1193" i="17"/>
  <c r="AK1191" i="17"/>
  <c r="AK1192" i="17"/>
  <c r="AK1197" i="17"/>
  <c r="AK1210" i="17"/>
  <c r="AK1208" i="17"/>
  <c r="AK1202" i="17"/>
  <c r="AK1211" i="17"/>
  <c r="AK1207" i="17"/>
  <c r="AK1203" i="17"/>
  <c r="AK1205" i="17"/>
  <c r="AK1201" i="17"/>
  <c r="AK1206" i="17"/>
  <c r="AK1204" i="17"/>
  <c r="AK1209" i="17"/>
  <c r="AK1216" i="17"/>
  <c r="AK1219" i="17"/>
  <c r="AK1222" i="17"/>
  <c r="AK1218" i="17"/>
  <c r="AK1214" i="17"/>
  <c r="AK1215" i="17"/>
  <c r="AK1225" i="17"/>
  <c r="AK1220" i="17"/>
  <c r="AK1221" i="17"/>
  <c r="AK1224" i="17"/>
  <c r="AK1223" i="17"/>
  <c r="AK1213" i="17"/>
  <c r="AK1217" i="17"/>
  <c r="AK1212" i="17"/>
  <c r="AK1226" i="17"/>
  <c r="AK1228" i="17"/>
  <c r="AK1227" i="17"/>
  <c r="AK1230" i="17"/>
  <c r="AK1229" i="17"/>
  <c r="AK1233" i="17"/>
  <c r="AK1232" i="17"/>
  <c r="AK1231" i="17"/>
  <c r="AK1234" i="17"/>
  <c r="AK1235" i="17"/>
  <c r="AK1236" i="17"/>
  <c r="AK1237" i="17"/>
  <c r="AK1238" i="17"/>
  <c r="AK1244" i="17"/>
  <c r="AK1241" i="17"/>
  <c r="AK1240" i="17"/>
  <c r="AK1242" i="17"/>
  <c r="AK1243" i="17"/>
  <c r="AK1246" i="17"/>
  <c r="AK1247" i="17"/>
  <c r="AK1245" i="17"/>
  <c r="AK1239" i="17"/>
  <c r="AK1248" i="17"/>
  <c r="AK1249" i="17"/>
  <c r="AK1251" i="17"/>
  <c r="AK1254" i="17"/>
  <c r="AK1250" i="17"/>
  <c r="AK1253" i="17"/>
  <c r="AK1252" i="17"/>
  <c r="AK1257" i="17"/>
  <c r="AK1255" i="17"/>
  <c r="AK1256" i="17"/>
  <c r="AK1260" i="17"/>
  <c r="AK1261" i="17"/>
  <c r="AK1259" i="17"/>
  <c r="AK1258" i="17"/>
  <c r="AK1266" i="17"/>
  <c r="AK1264" i="17"/>
  <c r="AK1263" i="17"/>
  <c r="AK1265" i="17"/>
  <c r="AK1262" i="17"/>
  <c r="AK1269" i="17"/>
  <c r="AK1267" i="17"/>
  <c r="AK1268" i="17"/>
  <c r="AK1270" i="17"/>
  <c r="AK1271" i="17"/>
  <c r="AK18" i="17"/>
  <c r="AG14" i="17"/>
  <c r="AG16" i="17"/>
  <c r="AG12" i="17"/>
  <c r="AG24" i="17"/>
  <c r="AG21" i="17"/>
  <c r="AG10" i="17"/>
  <c r="AG15" i="17"/>
  <c r="AG17" i="17"/>
  <c r="AG28" i="17"/>
  <c r="AG32" i="17"/>
  <c r="AG26" i="17"/>
  <c r="AG29" i="17"/>
  <c r="AG35" i="17"/>
  <c r="AG40" i="17"/>
  <c r="AG38" i="17"/>
  <c r="AG37" i="17"/>
  <c r="AG39" i="17"/>
  <c r="AG31" i="17"/>
  <c r="AG43" i="17"/>
  <c r="AG34" i="17"/>
  <c r="AG36" i="17"/>
  <c r="AG27" i="17"/>
  <c r="AG33" i="17"/>
  <c r="AG44" i="17"/>
  <c r="AG45" i="17"/>
  <c r="AG46" i="17"/>
  <c r="AG50" i="17"/>
  <c r="AG49" i="17"/>
  <c r="AG51" i="17"/>
  <c r="AG52" i="17"/>
  <c r="AG54" i="17"/>
  <c r="AG53" i="17"/>
  <c r="AG48" i="17"/>
  <c r="AG47" i="17"/>
  <c r="AG56" i="17"/>
  <c r="AG55" i="17"/>
  <c r="AG57" i="17"/>
  <c r="AG58" i="17"/>
  <c r="AG59" i="17"/>
  <c r="AG60" i="17"/>
  <c r="AG61" i="17"/>
  <c r="AG67" i="17"/>
  <c r="AG68" i="17"/>
  <c r="AG64" i="17"/>
  <c r="AG65" i="17"/>
  <c r="AG66" i="17"/>
  <c r="AG63" i="17"/>
  <c r="AG75" i="17"/>
  <c r="AG73" i="17"/>
  <c r="AG72" i="17"/>
  <c r="AG74" i="17"/>
  <c r="AG77" i="17"/>
  <c r="AG71" i="17"/>
  <c r="AG87" i="17"/>
  <c r="AG88" i="17"/>
  <c r="AG85" i="17"/>
  <c r="AG84" i="17"/>
  <c r="AG93" i="17"/>
  <c r="AG86" i="17"/>
  <c r="AG89" i="17"/>
  <c r="AG90" i="17"/>
  <c r="AG78" i="17"/>
  <c r="AG94" i="17"/>
  <c r="AG92" i="17"/>
  <c r="AG81" i="17"/>
  <c r="AG91" i="17"/>
  <c r="AG80" i="17"/>
  <c r="AG79" i="17"/>
  <c r="AG82" i="17"/>
  <c r="AG83" i="17"/>
  <c r="AG96" i="17"/>
  <c r="AG99" i="17"/>
  <c r="AG95" i="17"/>
  <c r="AG101" i="17"/>
  <c r="AG102" i="17"/>
  <c r="AG100" i="17"/>
  <c r="AG97" i="17"/>
  <c r="AG98" i="17"/>
  <c r="AG107" i="17"/>
  <c r="AG104" i="17"/>
  <c r="AG108" i="17"/>
  <c r="AG103" i="17"/>
  <c r="AG116" i="17"/>
  <c r="AG118" i="17"/>
  <c r="AG122" i="17"/>
  <c r="AG117" i="17"/>
  <c r="AG113" i="17"/>
  <c r="AG120" i="17"/>
  <c r="AG125" i="17"/>
  <c r="AG131" i="17"/>
  <c r="AG126" i="17"/>
  <c r="AG129" i="17"/>
  <c r="AG124" i="17"/>
  <c r="AG140" i="17"/>
  <c r="AG145" i="17"/>
  <c r="AG143" i="17"/>
  <c r="AG146" i="17"/>
  <c r="AG135" i="17"/>
  <c r="AG148" i="17"/>
  <c r="AG136" i="17"/>
  <c r="AG144" i="17"/>
  <c r="AG150" i="17"/>
  <c r="AG147" i="17"/>
  <c r="AG142" i="17"/>
  <c r="AG132" i="17"/>
  <c r="AG137" i="17"/>
  <c r="AG139" i="17"/>
  <c r="AG141" i="17"/>
  <c r="AG133" i="17"/>
  <c r="AG149" i="17"/>
  <c r="AG134" i="17"/>
  <c r="AG138" i="17"/>
  <c r="AG151" i="17"/>
  <c r="AG152" i="17"/>
  <c r="AG165" i="17"/>
  <c r="AG156" i="17"/>
  <c r="AG158" i="17"/>
  <c r="AG166" i="17"/>
  <c r="AG162" i="17"/>
  <c r="AG160" i="17"/>
  <c r="AG155" i="17"/>
  <c r="AG164" i="17"/>
  <c r="AG163" i="17"/>
  <c r="AG159" i="17"/>
  <c r="AG170" i="17"/>
  <c r="AG169" i="17"/>
  <c r="AG167" i="17"/>
  <c r="AG157" i="17"/>
  <c r="AG174" i="17"/>
  <c r="AG178" i="17"/>
  <c r="AG173" i="17"/>
  <c r="AG176" i="17"/>
  <c r="AG179" i="17"/>
  <c r="AG175" i="17"/>
  <c r="AG177" i="17"/>
  <c r="AG171" i="17"/>
  <c r="AG172" i="17"/>
  <c r="AG184" i="17"/>
  <c r="AG185" i="17"/>
  <c r="AG180" i="17"/>
  <c r="AG188" i="17"/>
  <c r="AG182" i="17"/>
  <c r="AG183" i="17"/>
  <c r="AG181" i="17"/>
  <c r="AG189" i="17"/>
  <c r="AG195" i="17"/>
  <c r="AG194" i="17"/>
  <c r="AG200" i="17"/>
  <c r="AG190" i="17"/>
  <c r="AG192" i="17"/>
  <c r="AG197" i="17"/>
  <c r="AG201" i="17"/>
  <c r="AG198" i="17"/>
  <c r="AG199" i="17"/>
  <c r="AG193" i="17"/>
  <c r="AG218" i="17"/>
  <c r="AG205" i="17"/>
  <c r="AG212" i="17"/>
  <c r="AG208" i="17"/>
  <c r="AG216" i="17"/>
  <c r="AG213" i="17"/>
  <c r="AG215" i="17"/>
  <c r="AG202" i="17"/>
  <c r="AG209" i="17"/>
  <c r="AG214" i="17"/>
  <c r="AG204" i="17"/>
  <c r="AG203" i="17"/>
  <c r="AG210" i="17"/>
  <c r="AG219" i="17"/>
  <c r="AG226" i="17"/>
  <c r="AG227" i="17"/>
  <c r="AG222" i="17"/>
  <c r="AG224" i="17"/>
  <c r="AG221" i="17"/>
  <c r="AG223" i="17"/>
  <c r="AG233" i="17"/>
  <c r="AG232" i="17"/>
  <c r="AG231" i="17"/>
  <c r="AG234" i="17"/>
  <c r="AG244" i="17"/>
  <c r="AG243" i="17"/>
  <c r="AG236" i="17"/>
  <c r="AG235" i="17"/>
  <c r="AG239" i="17"/>
  <c r="AG245" i="17"/>
  <c r="AG241" i="17"/>
  <c r="AG242" i="17"/>
  <c r="AG246" i="17"/>
  <c r="AG240" i="17"/>
  <c r="AG248" i="17"/>
  <c r="AG257" i="17"/>
  <c r="AG256" i="17"/>
  <c r="AG261" i="17"/>
  <c r="AG253" i="17"/>
  <c r="AG252" i="17"/>
  <c r="AG247" i="17"/>
  <c r="AG255" i="17"/>
  <c r="AG259" i="17"/>
  <c r="AG264" i="17"/>
  <c r="AG263" i="17"/>
  <c r="AG250" i="17"/>
  <c r="AG258" i="17"/>
  <c r="AG251" i="17"/>
  <c r="AG249" i="17"/>
  <c r="AG265" i="17"/>
  <c r="AG254" i="17"/>
  <c r="AG260" i="17"/>
  <c r="AG269" i="17"/>
  <c r="AG268" i="17"/>
  <c r="AG266" i="17"/>
  <c r="AG272" i="17"/>
  <c r="AG273" i="17"/>
  <c r="AG271" i="17"/>
  <c r="AG270" i="17"/>
  <c r="AG267" i="17"/>
  <c r="AG274" i="17"/>
  <c r="AG280" i="17"/>
  <c r="AG276" i="17"/>
  <c r="AG275" i="17"/>
  <c r="AG279" i="17"/>
  <c r="AG277" i="17"/>
  <c r="AG278" i="17"/>
  <c r="AG296" i="17"/>
  <c r="AG286" i="17"/>
  <c r="AG299" i="17"/>
  <c r="AG282" i="17"/>
  <c r="AG289" i="17"/>
  <c r="AG290" i="17"/>
  <c r="AG293" i="17"/>
  <c r="AG292" i="17"/>
  <c r="AG283" i="17"/>
  <c r="AG294" i="17"/>
  <c r="AG288" i="17"/>
  <c r="AG297" i="17"/>
  <c r="AG295" i="17"/>
  <c r="AG285" i="17"/>
  <c r="AG300" i="17"/>
  <c r="AG287" i="17"/>
  <c r="AG298" i="17"/>
  <c r="AG281" i="17"/>
  <c r="AG291" i="17"/>
  <c r="AG284" i="17"/>
  <c r="AG308" i="17"/>
  <c r="AG306" i="17"/>
  <c r="AG305" i="17"/>
  <c r="AG314" i="17"/>
  <c r="AG304" i="17"/>
  <c r="AG313" i="17"/>
  <c r="AG301" i="17"/>
  <c r="AG312" i="17"/>
  <c r="AG315" i="17"/>
  <c r="AG311" i="17"/>
  <c r="AG309" i="17"/>
  <c r="AG303" i="17"/>
  <c r="AG310" i="17"/>
  <c r="AG316" i="17"/>
  <c r="AG322" i="17"/>
  <c r="AG318" i="17"/>
  <c r="AG325" i="17"/>
  <c r="AG320" i="17"/>
  <c r="AG317" i="17"/>
  <c r="AG324" i="17"/>
  <c r="AG333" i="17"/>
  <c r="AG335" i="17"/>
  <c r="AG336" i="17"/>
  <c r="AG328" i="17"/>
  <c r="AG334" i="17"/>
  <c r="AG330" i="17"/>
  <c r="AG332" i="17"/>
  <c r="AG329" i="17"/>
  <c r="AG340" i="17"/>
  <c r="AG341" i="17"/>
  <c r="AG348" i="17"/>
  <c r="AG346" i="17"/>
  <c r="AG344" i="17"/>
  <c r="AG339" i="17"/>
  <c r="AG342" i="17"/>
  <c r="AG343" i="17"/>
  <c r="AG345" i="17"/>
  <c r="AG347" i="17"/>
  <c r="AG369" i="17"/>
  <c r="AG353" i="17"/>
  <c r="AG361" i="17"/>
  <c r="AG366" i="17"/>
  <c r="AG358" i="17"/>
  <c r="AG357" i="17"/>
  <c r="AG363" i="17"/>
  <c r="AG362" i="17"/>
  <c r="AG368" i="17"/>
  <c r="AG356" i="17"/>
  <c r="AG354" i="17"/>
  <c r="AG360" i="17"/>
  <c r="AG350" i="17"/>
  <c r="AG351" i="17"/>
  <c r="AG365" i="17"/>
  <c r="AG352" i="17"/>
  <c r="AG349" i="17"/>
  <c r="AG367" i="17"/>
  <c r="AG355" i="17"/>
  <c r="AG375" i="17"/>
  <c r="AG381" i="17"/>
  <c r="AG373" i="17"/>
  <c r="AG372" i="17"/>
  <c r="AG374" i="17"/>
  <c r="AG371" i="17"/>
  <c r="AG377" i="17"/>
  <c r="AG370" i="17"/>
  <c r="AG382" i="17"/>
  <c r="AG396" i="17"/>
  <c r="AG386" i="17"/>
  <c r="AG385" i="17"/>
  <c r="AG393" i="17"/>
  <c r="AG388" i="17"/>
  <c r="AG399" i="17"/>
  <c r="AG400" i="17"/>
  <c r="AG397" i="17"/>
  <c r="AG389" i="17"/>
  <c r="AG387" i="17"/>
  <c r="AG395" i="17"/>
  <c r="AG391" i="17"/>
  <c r="AG390" i="17"/>
  <c r="AG394" i="17"/>
  <c r="AG406" i="17"/>
  <c r="AG403" i="17"/>
  <c r="AG404" i="17"/>
  <c r="AG402" i="17"/>
  <c r="AG413" i="17"/>
  <c r="AG411" i="17"/>
  <c r="AG401" i="17"/>
  <c r="AG405" i="17"/>
  <c r="AG408" i="17"/>
  <c r="AG414" i="17"/>
  <c r="AG410" i="17"/>
  <c r="AG407" i="17"/>
  <c r="AG427" i="17"/>
  <c r="AG443" i="17"/>
  <c r="AG424" i="17"/>
  <c r="AG442" i="17"/>
  <c r="AG421" i="17"/>
  <c r="AG435" i="17"/>
  <c r="AG440" i="17"/>
  <c r="AG419" i="17"/>
  <c r="AG416" i="17"/>
  <c r="AG431" i="17"/>
  <c r="AG438" i="17"/>
  <c r="AG417" i="17"/>
  <c r="AG436" i="17"/>
  <c r="AG420" i="17"/>
  <c r="AG418" i="17"/>
  <c r="AG439" i="17"/>
  <c r="AG430" i="17"/>
  <c r="AG425" i="17"/>
  <c r="AG423" i="17"/>
  <c r="AG441" i="17"/>
  <c r="AG437" i="17"/>
  <c r="AG422" i="17"/>
  <c r="AG432" i="17"/>
  <c r="AG426" i="17"/>
  <c r="AG458" i="17"/>
  <c r="AG449" i="17"/>
  <c r="AG453" i="17"/>
  <c r="AG459" i="17"/>
  <c r="AG457" i="17"/>
  <c r="AG445" i="17"/>
  <c r="AG454" i="17"/>
  <c r="AG450" i="17"/>
  <c r="AG444" i="17"/>
  <c r="AG448" i="17"/>
  <c r="AG447" i="17"/>
  <c r="AG456" i="17"/>
  <c r="AG446" i="17"/>
  <c r="AG451" i="17"/>
  <c r="AG466" i="17"/>
  <c r="AG477" i="17"/>
  <c r="AG461" i="17"/>
  <c r="AG475" i="17"/>
  <c r="AG469" i="17"/>
  <c r="AG470" i="17"/>
  <c r="AG463" i="17"/>
  <c r="AG474" i="17"/>
  <c r="AG473" i="17"/>
  <c r="AG465" i="17"/>
  <c r="AG464" i="17"/>
  <c r="AG472" i="17"/>
  <c r="AG476" i="17"/>
  <c r="AG468" i="17"/>
  <c r="AG460" i="17"/>
  <c r="AG462" i="17"/>
  <c r="AG467" i="17"/>
  <c r="AG487" i="17"/>
  <c r="AG479" i="17"/>
  <c r="AG489" i="17"/>
  <c r="AG485" i="17"/>
  <c r="AG484" i="17"/>
  <c r="AG491" i="17"/>
  <c r="AG492" i="17"/>
  <c r="AG481" i="17"/>
  <c r="AG482" i="17"/>
  <c r="AG483" i="17"/>
  <c r="AG480" i="17"/>
  <c r="AG488" i="17"/>
  <c r="AG503" i="17"/>
  <c r="AG500" i="17"/>
  <c r="AG501" i="17"/>
  <c r="AG493" i="17"/>
  <c r="AG495" i="17"/>
  <c r="AG498" i="17"/>
  <c r="AG497" i="17"/>
  <c r="AG496" i="17"/>
  <c r="AG499" i="17"/>
  <c r="AG502" i="17"/>
  <c r="AG519" i="17"/>
  <c r="AG514" i="17"/>
  <c r="AG513" i="17"/>
  <c r="AG521" i="17"/>
  <c r="AG509" i="17"/>
  <c r="AG506" i="17"/>
  <c r="AG507" i="17"/>
  <c r="AG520" i="17"/>
  <c r="AG505" i="17"/>
  <c r="AG510" i="17"/>
  <c r="AG511" i="17"/>
  <c r="AG512" i="17"/>
  <c r="AG508" i="17"/>
  <c r="AG523" i="17"/>
  <c r="AG528" i="17"/>
  <c r="AG536" i="17"/>
  <c r="AG534" i="17"/>
  <c r="AG529" i="17"/>
  <c r="AG526" i="17"/>
  <c r="AG527" i="17"/>
  <c r="AG539" i="17"/>
  <c r="AG538" i="17"/>
  <c r="AG537" i="17"/>
  <c r="AG535" i="17"/>
  <c r="AG524" i="17"/>
  <c r="AG530" i="17"/>
  <c r="AG533" i="17"/>
  <c r="AG548" i="17"/>
  <c r="AG552" i="17"/>
  <c r="AG545" i="17"/>
  <c r="AG544" i="17"/>
  <c r="AG557" i="17"/>
  <c r="AG540" i="17"/>
  <c r="AG555" i="17"/>
  <c r="AG556" i="17"/>
  <c r="AG541" i="17"/>
  <c r="AG551" i="17"/>
  <c r="AG553" i="17"/>
  <c r="AG547" i="17"/>
  <c r="AG542" i="17"/>
  <c r="AG543" i="17"/>
  <c r="AG560" i="17"/>
  <c r="AG564" i="17"/>
  <c r="AG562" i="17"/>
  <c r="AG558" i="17"/>
  <c r="AG566" i="17"/>
  <c r="AG561" i="17"/>
  <c r="AG559" i="17"/>
  <c r="AG568" i="17"/>
  <c r="AG563" i="17"/>
  <c r="AG570" i="17"/>
  <c r="AG571" i="17"/>
  <c r="AG577" i="17"/>
  <c r="AG569" i="17"/>
  <c r="AG574" i="17"/>
  <c r="AG573" i="17"/>
  <c r="AG575" i="17"/>
  <c r="AG578" i="17"/>
  <c r="AG572" i="17"/>
  <c r="AG576" i="17"/>
  <c r="AG581" i="17"/>
  <c r="AG586" i="17"/>
  <c r="AG588" i="17"/>
  <c r="AG579" i="17"/>
  <c r="AG587" i="17"/>
  <c r="AG580" i="17"/>
  <c r="AG592" i="17"/>
  <c r="AG604" i="17"/>
  <c r="AG591" i="17"/>
  <c r="AG595" i="17"/>
  <c r="AG598" i="17"/>
  <c r="AG599" i="17"/>
  <c r="AG600" i="17"/>
  <c r="AG602" i="17"/>
  <c r="AG590" i="17"/>
  <c r="AG603" i="17"/>
  <c r="AG593" i="17"/>
  <c r="AG594" i="17"/>
  <c r="AG601" i="17"/>
  <c r="AG597" i="17"/>
  <c r="AG611" i="17"/>
  <c r="AG610" i="17"/>
  <c r="AG607" i="17"/>
  <c r="AG609" i="17"/>
  <c r="AG620" i="17"/>
  <c r="AG617" i="17"/>
  <c r="AG613" i="17"/>
  <c r="AG608" i="17"/>
  <c r="AG614" i="17"/>
  <c r="AG621" i="17"/>
  <c r="AG619" i="17"/>
  <c r="AG622" i="17"/>
  <c r="AG623" i="17"/>
  <c r="AG629" i="17"/>
  <c r="AG630" i="17"/>
  <c r="AG624" i="17"/>
  <c r="AG625" i="17"/>
  <c r="AG627" i="17"/>
  <c r="AG626" i="17"/>
  <c r="AG628" i="17"/>
  <c r="AG633" i="17"/>
  <c r="AG631" i="17"/>
  <c r="AG632" i="17"/>
  <c r="AG636" i="17"/>
  <c r="AG639" i="17"/>
  <c r="AG640" i="17"/>
  <c r="AG635" i="17"/>
  <c r="AG641" i="17"/>
  <c r="AG637" i="17"/>
  <c r="AG650" i="17"/>
  <c r="AG644" i="17"/>
  <c r="AG646" i="17"/>
  <c r="AG647" i="17"/>
  <c r="AG649" i="17"/>
  <c r="AG652" i="17"/>
  <c r="AG643" i="17"/>
  <c r="AG648" i="17"/>
  <c r="AG656" i="17"/>
  <c r="AG653" i="17"/>
  <c r="AG658" i="17"/>
  <c r="AG654" i="17"/>
  <c r="AG661" i="17"/>
  <c r="AG655" i="17"/>
  <c r="AG657" i="17"/>
  <c r="AG659" i="17"/>
  <c r="AG665" i="17"/>
  <c r="AG669" i="17"/>
  <c r="AG667" i="17"/>
  <c r="AG666" i="17"/>
  <c r="AG663" i="17"/>
  <c r="AG662" i="17"/>
  <c r="AG664" i="17"/>
  <c r="AG677" i="17"/>
  <c r="AG682" i="17"/>
  <c r="AG673" i="17"/>
  <c r="AG675" i="17"/>
  <c r="AG676" i="17"/>
  <c r="AG671" i="17"/>
  <c r="AG672" i="17"/>
  <c r="AG679" i="17"/>
  <c r="AG678" i="17"/>
  <c r="AG686" i="17"/>
  <c r="AG687" i="17"/>
  <c r="AG684" i="17"/>
  <c r="AG691" i="17"/>
  <c r="AG688" i="17"/>
  <c r="AG685" i="17"/>
  <c r="AG689" i="17"/>
  <c r="AG690" i="17"/>
  <c r="AG698" i="17"/>
  <c r="AG700" i="17"/>
  <c r="AG699" i="17"/>
  <c r="AG692" i="17"/>
  <c r="AG693" i="17"/>
  <c r="AG701" i="17"/>
  <c r="AG694" i="17"/>
  <c r="AG696" i="17"/>
  <c r="AG715" i="17"/>
  <c r="AG706" i="17"/>
  <c r="AG702" i="17"/>
  <c r="AG719" i="17"/>
  <c r="AG705" i="17"/>
  <c r="AG704" i="17"/>
  <c r="AG710" i="17"/>
  <c r="AG712" i="17"/>
  <c r="AG716" i="17"/>
  <c r="AG708" i="17"/>
  <c r="AG711" i="17"/>
  <c r="AG713" i="17"/>
  <c r="AG707" i="17"/>
  <c r="AG709" i="17"/>
  <c r="AG718" i="17"/>
  <c r="AG720" i="17"/>
  <c r="AG722" i="17"/>
  <c r="AG724" i="17"/>
  <c r="AG721" i="17"/>
  <c r="AG727" i="17"/>
  <c r="AG726" i="17"/>
  <c r="AG730" i="17"/>
  <c r="AG734" i="17"/>
  <c r="AG733" i="17"/>
  <c r="AG731" i="17"/>
  <c r="AG729" i="17"/>
  <c r="AG732" i="17"/>
  <c r="AG725" i="17"/>
  <c r="AG723" i="17"/>
  <c r="AG728" i="17"/>
  <c r="AG741" i="17"/>
  <c r="AG736" i="17"/>
  <c r="AG735" i="17"/>
  <c r="AG737" i="17"/>
  <c r="AG743" i="17"/>
  <c r="AG738" i="17"/>
  <c r="AG740" i="17"/>
  <c r="AG739" i="17"/>
  <c r="AG744" i="17"/>
  <c r="AG758" i="17"/>
  <c r="AG764" i="17"/>
  <c r="AG767" i="17"/>
  <c r="AG751" i="17"/>
  <c r="AG756" i="17"/>
  <c r="AG763" i="17"/>
  <c r="AG760" i="17"/>
  <c r="AG757" i="17"/>
  <c r="AG759" i="17"/>
  <c r="AG766" i="17"/>
  <c r="AG754" i="17"/>
  <c r="AG750" i="17"/>
  <c r="AG755" i="17"/>
  <c r="AG761" i="17"/>
  <c r="AG768" i="17"/>
  <c r="AG765" i="17"/>
  <c r="AG748" i="17"/>
  <c r="AG762" i="17"/>
  <c r="AG753" i="17"/>
  <c r="AG752" i="17"/>
  <c r="AG747" i="17"/>
  <c r="AG778" i="17"/>
  <c r="AG776" i="17"/>
  <c r="AG773" i="17"/>
  <c r="AG774" i="17"/>
  <c r="AG772" i="17"/>
  <c r="AG779" i="17"/>
  <c r="AG777" i="17"/>
  <c r="AG771" i="17"/>
  <c r="AG770" i="17"/>
  <c r="AG790" i="17"/>
  <c r="AG789" i="17"/>
  <c r="AG787" i="17"/>
  <c r="AG796" i="17"/>
  <c r="AG781" i="17"/>
  <c r="AG795" i="17"/>
  <c r="AG782" i="17"/>
  <c r="AG780" i="17"/>
  <c r="AG785" i="17"/>
  <c r="AG794" i="17"/>
  <c r="AG788" i="17"/>
  <c r="AG793" i="17"/>
  <c r="AG786" i="17"/>
  <c r="AG783" i="17"/>
  <c r="AG792" i="17"/>
  <c r="AG791" i="17"/>
  <c r="AG803" i="17"/>
  <c r="AG799" i="17"/>
  <c r="AG802" i="17"/>
  <c r="AG809" i="17"/>
  <c r="AG817" i="17"/>
  <c r="AG815" i="17"/>
  <c r="AG806" i="17"/>
  <c r="AG798" i="17"/>
  <c r="AG800" i="17"/>
  <c r="AG821" i="17"/>
  <c r="AG819" i="17"/>
  <c r="AG822" i="17"/>
  <c r="AG831" i="17"/>
  <c r="AG832" i="17"/>
  <c r="AG824" i="17"/>
  <c r="AG825" i="17"/>
  <c r="AG823" i="17"/>
  <c r="AG829" i="17"/>
  <c r="AG827" i="17"/>
  <c r="AG826" i="17"/>
  <c r="AG820" i="17"/>
  <c r="AG828" i="17"/>
  <c r="AG830" i="17"/>
  <c r="AG833" i="17"/>
  <c r="AG844" i="17"/>
  <c r="AG847" i="17"/>
  <c r="AG839" i="17"/>
  <c r="AG846" i="17"/>
  <c r="AG849" i="17"/>
  <c r="AG852" i="17"/>
  <c r="AG840" i="17"/>
  <c r="AG850" i="17"/>
  <c r="AG842" i="17"/>
  <c r="AG837" i="17"/>
  <c r="AG834" i="17"/>
  <c r="AG841" i="17"/>
  <c r="AG851" i="17"/>
  <c r="AG836" i="17"/>
  <c r="AG843" i="17"/>
  <c r="AG838" i="17"/>
  <c r="AG845" i="17"/>
  <c r="AG835" i="17"/>
  <c r="AG858" i="17"/>
  <c r="AG856" i="17"/>
  <c r="AG859" i="17"/>
  <c r="AG853" i="17"/>
  <c r="AG861" i="17"/>
  <c r="AG863" i="17"/>
  <c r="AG854" i="17"/>
  <c r="AG866" i="17"/>
  <c r="AG862" i="17"/>
  <c r="AG855" i="17"/>
  <c r="AG860" i="17"/>
  <c r="AG857" i="17"/>
  <c r="AG864" i="17"/>
  <c r="AG868" i="17"/>
  <c r="AG870" i="17"/>
  <c r="AG869" i="17"/>
  <c r="AG872" i="17"/>
  <c r="AG873" i="17"/>
  <c r="AG875" i="17"/>
  <c r="AG876" i="17"/>
  <c r="AG884" i="17"/>
  <c r="AG879" i="17"/>
  <c r="AG878" i="17"/>
  <c r="AG877" i="17"/>
  <c r="AG881" i="17"/>
  <c r="AG882" i="17"/>
  <c r="AG883" i="17"/>
  <c r="AG893" i="17"/>
  <c r="AG887" i="17"/>
  <c r="AG888" i="17"/>
  <c r="AG886" i="17"/>
  <c r="AG894" i="17"/>
  <c r="AG890" i="17"/>
  <c r="AG896" i="17"/>
  <c r="AG895" i="17"/>
  <c r="AG891" i="17"/>
  <c r="AG892" i="17"/>
  <c r="AG889" i="17"/>
  <c r="AG885" i="17"/>
  <c r="AG906" i="17"/>
  <c r="AG914" i="17"/>
  <c r="AG905" i="17"/>
  <c r="AG901" i="17"/>
  <c r="AG904" i="17"/>
  <c r="AG909" i="17"/>
  <c r="AG910" i="17"/>
  <c r="AG913" i="17"/>
  <c r="AG912" i="17"/>
  <c r="AG907" i="17"/>
  <c r="AG900" i="17"/>
  <c r="AG899" i="17"/>
  <c r="AG916" i="17"/>
  <c r="AG919" i="17"/>
  <c r="AG903" i="17"/>
  <c r="AG920" i="17"/>
  <c r="AG897" i="17"/>
  <c r="AG911" i="17"/>
  <c r="AG936" i="17"/>
  <c r="AG922" i="17"/>
  <c r="AG926" i="17"/>
  <c r="AG932" i="17"/>
  <c r="AG927" i="17"/>
  <c r="AG929" i="17"/>
  <c r="AG925" i="17"/>
  <c r="AG924" i="17"/>
  <c r="AG934" i="17"/>
  <c r="AG937" i="17"/>
  <c r="AG939" i="17"/>
  <c r="AG938" i="17"/>
  <c r="AG941" i="17"/>
  <c r="AG946" i="17"/>
  <c r="AG942" i="17"/>
  <c r="AG945" i="17"/>
  <c r="AG940" i="17"/>
  <c r="AG956" i="17"/>
  <c r="AG960" i="17"/>
  <c r="AG957" i="17"/>
  <c r="AG966" i="17"/>
  <c r="AG958" i="17"/>
  <c r="AG959" i="17"/>
  <c r="AG964" i="17"/>
  <c r="AG962" i="17"/>
  <c r="AG963" i="17"/>
  <c r="AG961" i="17"/>
  <c r="AG955" i="17"/>
  <c r="AG951" i="17"/>
  <c r="AG949" i="17"/>
  <c r="AG952" i="17"/>
  <c r="AG965" i="17"/>
  <c r="AG954" i="17"/>
  <c r="AG953" i="17"/>
  <c r="AG950" i="17"/>
  <c r="AG980" i="17"/>
  <c r="AG971" i="17"/>
  <c r="AG981" i="17"/>
  <c r="AG984" i="17"/>
  <c r="AG976" i="17"/>
  <c r="AG968" i="17"/>
  <c r="AG973" i="17"/>
  <c r="AG972" i="17"/>
  <c r="AG983" i="17"/>
  <c r="AG974" i="17"/>
  <c r="AG978" i="17"/>
  <c r="AG977" i="17"/>
  <c r="AG967" i="17"/>
  <c r="AG985" i="17"/>
  <c r="AG975" i="17"/>
  <c r="AG979" i="17"/>
  <c r="AG993" i="17"/>
  <c r="AG991" i="17"/>
  <c r="AG1001" i="17"/>
  <c r="AG992" i="17"/>
  <c r="AG990" i="17"/>
  <c r="AG988" i="17"/>
  <c r="AG986" i="17"/>
  <c r="AG987" i="17"/>
  <c r="AG989" i="17"/>
  <c r="AG999" i="17"/>
  <c r="AG998" i="17"/>
  <c r="AG994" i="17"/>
  <c r="AG1000" i="17"/>
  <c r="AG996" i="17"/>
  <c r="AG1006" i="17"/>
  <c r="AG1005" i="17"/>
  <c r="AG1016" i="17"/>
  <c r="AG1020" i="17"/>
  <c r="AG1026" i="17"/>
  <c r="AG1034" i="17"/>
  <c r="AG1032" i="17"/>
  <c r="AG1030" i="17"/>
  <c r="AG1031" i="17"/>
  <c r="AG1029" i="17"/>
  <c r="AG1023" i="17"/>
  <c r="AG1036" i="17"/>
  <c r="AG1028" i="17"/>
  <c r="AG1033" i="17"/>
  <c r="AG1040" i="17"/>
  <c r="AG1058" i="17"/>
  <c r="AG1046" i="17"/>
  <c r="AG1054" i="17"/>
  <c r="AG1050" i="17"/>
  <c r="AG1044" i="17"/>
  <c r="AG1048" i="17"/>
  <c r="AG1049" i="17"/>
  <c r="AG1051" i="17"/>
  <c r="AG1055" i="17"/>
  <c r="AG1052" i="17"/>
  <c r="AG1043" i="17"/>
  <c r="AG1042" i="17"/>
  <c r="AG1078" i="17"/>
  <c r="AG1068" i="17"/>
  <c r="AG1067" i="17"/>
  <c r="AG1073" i="17"/>
  <c r="AG1071" i="17"/>
  <c r="AG1065" i="17"/>
  <c r="AG1080" i="17"/>
  <c r="AG1069" i="17"/>
  <c r="AG1077" i="17"/>
  <c r="AG1063" i="17"/>
  <c r="AG1061" i="17"/>
  <c r="AG1060" i="17"/>
  <c r="AG1059" i="17"/>
  <c r="AG1087" i="17"/>
  <c r="AG1083" i="17"/>
  <c r="AG1089" i="17"/>
  <c r="AG1090" i="17"/>
  <c r="AG1082" i="17"/>
  <c r="AG1086" i="17"/>
  <c r="AG1085" i="17"/>
  <c r="AG1091" i="17"/>
  <c r="AG1092" i="17"/>
  <c r="AG1094" i="17"/>
  <c r="AG1093" i="17"/>
  <c r="AG1095" i="17"/>
  <c r="AG1097" i="17"/>
  <c r="AG1096" i="17"/>
  <c r="AG1111" i="17"/>
  <c r="AG1107" i="17"/>
  <c r="AG1104" i="17"/>
  <c r="AG1108" i="17"/>
  <c r="AG1112" i="17"/>
  <c r="AG1103" i="17"/>
  <c r="AG1110" i="17"/>
  <c r="AG1109" i="17"/>
  <c r="AG1101" i="17"/>
  <c r="AG1123" i="17"/>
  <c r="AG1125" i="17"/>
  <c r="AG1119" i="17"/>
  <c r="AG1116" i="17"/>
  <c r="AG1124" i="17"/>
  <c r="AG1118" i="17"/>
  <c r="AG1115" i="17"/>
  <c r="AG1114" i="17"/>
  <c r="AG1120" i="17"/>
  <c r="AG1117" i="17"/>
  <c r="AG1122" i="17"/>
  <c r="AG1113" i="17"/>
  <c r="AG1121" i="17"/>
  <c r="AG1135" i="17"/>
  <c r="AG1127" i="17"/>
  <c r="AG1131" i="17"/>
  <c r="AG1134" i="17"/>
  <c r="AG1136" i="17"/>
  <c r="AG1129" i="17"/>
  <c r="AG1128" i="17"/>
  <c r="AG1146" i="17"/>
  <c r="AG1143" i="17"/>
  <c r="AG1144" i="17"/>
  <c r="AG1139" i="17"/>
  <c r="AG1137" i="17"/>
  <c r="AG1142" i="17"/>
  <c r="AG1138" i="17"/>
  <c r="AG1141" i="17"/>
  <c r="AG1147" i="17"/>
  <c r="AG1151" i="17"/>
  <c r="AG1154" i="17"/>
  <c r="AG1155" i="17"/>
  <c r="AG1152" i="17"/>
  <c r="AG1153" i="17"/>
  <c r="AG1150" i="17"/>
  <c r="AG1158" i="17"/>
  <c r="AG1178" i="17"/>
  <c r="AG1164" i="17"/>
  <c r="AG1166" i="17"/>
  <c r="AG1165" i="17"/>
  <c r="AG1169" i="17"/>
  <c r="AG1174" i="17"/>
  <c r="AG1175" i="17"/>
  <c r="AG1167" i="17"/>
  <c r="AG1162" i="17"/>
  <c r="AG1176" i="17"/>
  <c r="AG1173" i="17"/>
  <c r="AG1170" i="17"/>
  <c r="AG1163" i="17"/>
  <c r="AG1177" i="17"/>
  <c r="AG1186" i="17"/>
  <c r="AG1182" i="17"/>
  <c r="AG1184" i="17"/>
  <c r="AG1181" i="17"/>
  <c r="AG1187" i="17"/>
  <c r="AG1185" i="17"/>
  <c r="AG1183" i="17"/>
  <c r="AG1188" i="17"/>
  <c r="AG1198" i="17"/>
  <c r="AG1200" i="17"/>
  <c r="AG1199" i="17"/>
  <c r="AG1195" i="17"/>
  <c r="AG1190" i="17"/>
  <c r="AG1193" i="17"/>
  <c r="AG1191" i="17"/>
  <c r="AG1192" i="17"/>
  <c r="AG1197" i="17"/>
  <c r="AG1210" i="17"/>
  <c r="AG1208" i="17"/>
  <c r="AG1202" i="17"/>
  <c r="AG1211" i="17"/>
  <c r="AG1203" i="17"/>
  <c r="AG1205" i="17"/>
  <c r="AG1206" i="17"/>
  <c r="AG1204" i="17"/>
  <c r="AG1209" i="17"/>
  <c r="AG1216" i="17"/>
  <c r="AG1219" i="17"/>
  <c r="AG1222" i="17"/>
  <c r="AG1218" i="17"/>
  <c r="AG1214" i="17"/>
  <c r="AG1215" i="17"/>
  <c r="AG1225" i="17"/>
  <c r="AG1220" i="17"/>
  <c r="AG1221" i="17"/>
  <c r="AG1224" i="17"/>
  <c r="AG1223" i="17"/>
  <c r="AG1213" i="17"/>
  <c r="AG1217" i="17"/>
  <c r="AG1212" i="17"/>
  <c r="AG1226" i="17"/>
  <c r="AG1228" i="17"/>
  <c r="AG1227" i="17"/>
  <c r="AG1230" i="17"/>
  <c r="AG1229" i="17"/>
  <c r="AG1233" i="17"/>
  <c r="AG1232" i="17"/>
  <c r="AG1231" i="17"/>
  <c r="AG1234" i="17"/>
  <c r="AG1235" i="17"/>
  <c r="AG1236" i="17"/>
  <c r="AG1237" i="17"/>
  <c r="AG1244" i="17"/>
  <c r="AG1241" i="17"/>
  <c r="AG1240" i="17"/>
  <c r="AG1242" i="17"/>
  <c r="AG1247" i="17"/>
  <c r="AG1245" i="17"/>
  <c r="AG1239" i="17"/>
  <c r="AG1248" i="17"/>
  <c r="AG1249" i="17"/>
  <c r="AG1251" i="17"/>
  <c r="AG1254" i="17"/>
  <c r="AG1250" i="17"/>
  <c r="AG1253" i="17"/>
  <c r="AG1255" i="17"/>
  <c r="AG1256" i="17"/>
  <c r="AG1260" i="17"/>
  <c r="AG1261" i="17"/>
  <c r="AG1259" i="17"/>
  <c r="AG1258" i="17"/>
  <c r="AG1266" i="17"/>
  <c r="AG1264" i="17"/>
  <c r="AG1263" i="17"/>
  <c r="AG1265" i="17"/>
  <c r="AG1262" i="17"/>
  <c r="AG1269" i="17"/>
  <c r="AG1267" i="17"/>
  <c r="AG1268" i="17"/>
  <c r="AG1270" i="17"/>
  <c r="AG1271" i="17"/>
  <c r="AG18" i="17"/>
  <c r="AF13" i="17"/>
  <c r="AF11" i="17"/>
  <c r="AF20" i="17"/>
  <c r="AF14" i="17"/>
  <c r="AF23" i="17"/>
  <c r="AF16" i="17"/>
  <c r="AF22" i="17"/>
  <c r="AF12" i="17"/>
  <c r="AF24" i="17"/>
  <c r="AF19" i="17"/>
  <c r="AF21" i="17"/>
  <c r="AF10" i="17"/>
  <c r="AF15" i="17"/>
  <c r="AF17" i="17"/>
  <c r="AF28" i="17"/>
  <c r="AF32" i="17"/>
  <c r="AF26" i="17"/>
  <c r="AF29" i="17"/>
  <c r="AF35" i="17"/>
  <c r="AF40" i="17"/>
  <c r="AF41" i="17"/>
  <c r="AF30" i="17"/>
  <c r="AF38" i="17"/>
  <c r="AF37" i="17"/>
  <c r="AF25" i="17"/>
  <c r="AF39" i="17"/>
  <c r="AF31" i="17"/>
  <c r="AF43" i="17"/>
  <c r="AF34" i="17"/>
  <c r="AF42" i="17"/>
  <c r="AF36" i="17"/>
  <c r="AF27" i="17"/>
  <c r="AF33" i="17"/>
  <c r="AF44" i="17"/>
  <c r="AF45" i="17"/>
  <c r="AF46" i="17"/>
  <c r="AF50" i="17"/>
  <c r="AF49" i="17"/>
  <c r="AF51" i="17"/>
  <c r="AF52" i="17"/>
  <c r="AF54" i="17"/>
  <c r="AF53" i="17"/>
  <c r="AF48" i="17"/>
  <c r="AF47" i="17"/>
  <c r="AF56" i="17"/>
  <c r="AF55" i="17"/>
  <c r="AF57" i="17"/>
  <c r="AF58" i="17"/>
  <c r="AF59" i="17"/>
  <c r="AF60" i="17"/>
  <c r="AF62" i="17"/>
  <c r="AF61" i="17"/>
  <c r="AF67" i="17"/>
  <c r="AF68" i="17"/>
  <c r="AF69" i="17"/>
  <c r="AF64" i="17"/>
  <c r="AF65" i="17"/>
  <c r="AF70" i="17"/>
  <c r="AF66" i="17"/>
  <c r="AF63" i="17"/>
  <c r="AF75" i="17"/>
  <c r="AF76" i="17"/>
  <c r="AF73" i="17"/>
  <c r="AF72" i="17"/>
  <c r="AF74" i="17"/>
  <c r="AF77" i="17"/>
  <c r="AF71" i="17"/>
  <c r="AF87" i="17"/>
  <c r="AF88" i="17"/>
  <c r="AF85" i="17"/>
  <c r="AF84" i="17"/>
  <c r="AF93" i="17"/>
  <c r="AF86" i="17"/>
  <c r="AF89" i="17"/>
  <c r="AF90" i="17"/>
  <c r="AF78" i="17"/>
  <c r="AF94" i="17"/>
  <c r="AF92" i="17"/>
  <c r="AF81" i="17"/>
  <c r="AF91" i="17"/>
  <c r="AF80" i="17"/>
  <c r="AF79" i="17"/>
  <c r="AF82" i="17"/>
  <c r="AF83" i="17"/>
  <c r="AF96" i="17"/>
  <c r="AF99" i="17"/>
  <c r="AF95" i="17"/>
  <c r="AF101" i="17"/>
  <c r="AF102" i="17"/>
  <c r="AF100" i="17"/>
  <c r="AF97" i="17"/>
  <c r="AF98" i="17"/>
  <c r="AF107" i="17"/>
  <c r="AF105" i="17"/>
  <c r="AF104" i="17"/>
  <c r="AF108" i="17"/>
  <c r="AF106" i="17"/>
  <c r="AF103" i="17"/>
  <c r="AF109" i="17"/>
  <c r="AF110" i="17"/>
  <c r="AF116" i="17"/>
  <c r="AF119" i="17"/>
  <c r="AF111" i="17"/>
  <c r="AF115" i="17"/>
  <c r="AF118" i="17"/>
  <c r="AF112" i="17"/>
  <c r="AF122" i="17"/>
  <c r="AF121" i="17"/>
  <c r="AF117" i="17"/>
  <c r="AF123" i="17"/>
  <c r="AF113" i="17"/>
  <c r="AF120" i="17"/>
  <c r="AF114" i="17"/>
  <c r="AF125" i="17"/>
  <c r="AF131" i="17"/>
  <c r="AF128" i="17"/>
  <c r="AF126" i="17"/>
  <c r="AF127" i="17"/>
  <c r="AF129" i="17"/>
  <c r="AF130" i="17"/>
  <c r="AF124" i="17"/>
  <c r="AF140" i="17"/>
  <c r="AF145" i="17"/>
  <c r="AF143" i="17"/>
  <c r="AF146" i="17"/>
  <c r="AF135" i="17"/>
  <c r="AF148" i="17"/>
  <c r="AF136" i="17"/>
  <c r="AF144" i="17"/>
  <c r="AF150" i="17"/>
  <c r="AF147" i="17"/>
  <c r="AF142" i="17"/>
  <c r="AF132" i="17"/>
  <c r="AF137" i="17"/>
  <c r="AF139" i="17"/>
  <c r="AF141" i="17"/>
  <c r="AF133" i="17"/>
  <c r="AF149" i="17"/>
  <c r="AF134" i="17"/>
  <c r="AF138" i="17"/>
  <c r="AF154" i="17"/>
  <c r="AF151" i="17"/>
  <c r="AF153" i="17"/>
  <c r="AF152" i="17"/>
  <c r="AF165" i="17"/>
  <c r="AF161" i="17"/>
  <c r="AF156" i="17"/>
  <c r="AF168" i="17"/>
  <c r="AF158" i="17"/>
  <c r="AF166" i="17"/>
  <c r="AF162" i="17"/>
  <c r="AF160" i="17"/>
  <c r="AF155" i="17"/>
  <c r="AF164" i="17"/>
  <c r="AF163" i="17"/>
  <c r="AF159" i="17"/>
  <c r="AF170" i="17"/>
  <c r="AF169" i="17"/>
  <c r="AF167" i="17"/>
  <c r="AF157" i="17"/>
  <c r="AF174" i="17"/>
  <c r="AF178" i="17"/>
  <c r="AF173" i="17"/>
  <c r="AF176" i="17"/>
  <c r="AF179" i="17"/>
  <c r="AF175" i="17"/>
  <c r="AF177" i="17"/>
  <c r="AF171" i="17"/>
  <c r="AF172" i="17"/>
  <c r="AF184" i="17"/>
  <c r="AF185" i="17"/>
  <c r="AF186" i="17"/>
  <c r="AF187" i="17"/>
  <c r="AF180" i="17"/>
  <c r="AF188" i="17"/>
  <c r="AF182" i="17"/>
  <c r="AF183" i="17"/>
  <c r="AF181" i="17"/>
  <c r="AF189" i="17"/>
  <c r="AF195" i="17"/>
  <c r="AF194" i="17"/>
  <c r="AF200" i="17"/>
  <c r="AF191" i="17"/>
  <c r="AF190" i="17"/>
  <c r="AF192" i="17"/>
  <c r="AF197" i="17"/>
  <c r="AF201" i="17"/>
  <c r="AF196" i="17"/>
  <c r="AF198" i="17"/>
  <c r="AF199" i="17"/>
  <c r="AF193" i="17"/>
  <c r="AF218" i="17"/>
  <c r="AF211" i="17"/>
  <c r="AF205" i="17"/>
  <c r="AF206" i="17"/>
  <c r="AF212" i="17"/>
  <c r="AF208" i="17"/>
  <c r="AF217" i="17"/>
  <c r="AF216" i="17"/>
  <c r="AF213" i="17"/>
  <c r="AF215" i="17"/>
  <c r="AF202" i="17"/>
  <c r="AF209" i="17"/>
  <c r="AF214" i="17"/>
  <c r="AF204" i="17"/>
  <c r="AF203" i="17"/>
  <c r="AF210" i="17"/>
  <c r="AF207" i="17"/>
  <c r="AF219" i="17"/>
  <c r="AF226" i="17"/>
  <c r="AF225" i="17"/>
  <c r="AF220" i="17"/>
  <c r="AF227" i="17"/>
  <c r="AF222" i="17"/>
  <c r="AF224" i="17"/>
  <c r="AF221" i="17"/>
  <c r="AF223" i="17"/>
  <c r="AF233" i="17"/>
  <c r="AF230" i="17"/>
  <c r="AF228" i="17"/>
  <c r="AF232" i="17"/>
  <c r="AF231" i="17"/>
  <c r="AF234" i="17"/>
  <c r="AF229" i="17"/>
  <c r="AF244" i="17"/>
  <c r="AF243" i="17"/>
  <c r="AF236" i="17"/>
  <c r="AF237" i="17"/>
  <c r="AF235" i="17"/>
  <c r="AF238" i="17"/>
  <c r="AF239" i="17"/>
  <c r="AF245" i="17"/>
  <c r="AF241" i="17"/>
  <c r="AF242" i="17"/>
  <c r="AF246" i="17"/>
  <c r="AF240" i="17"/>
  <c r="AF248" i="17"/>
  <c r="AF257" i="17"/>
  <c r="AF262" i="17"/>
  <c r="AF256" i="17"/>
  <c r="AF261" i="17"/>
  <c r="AF253" i="17"/>
  <c r="AF252" i="17"/>
  <c r="AF247" i="17"/>
  <c r="AF255" i="17"/>
  <c r="AF259" i="17"/>
  <c r="AF264" i="17"/>
  <c r="AF263" i="17"/>
  <c r="AF250" i="17"/>
  <c r="AF258" i="17"/>
  <c r="AF251" i="17"/>
  <c r="AF249" i="17"/>
  <c r="AF265" i="17"/>
  <c r="AF254" i="17"/>
  <c r="AF260" i="17"/>
  <c r="AF269" i="17"/>
  <c r="AF268" i="17"/>
  <c r="AF266" i="17"/>
  <c r="AF272" i="17"/>
  <c r="AF273" i="17"/>
  <c r="AF271" i="17"/>
  <c r="AF270" i="17"/>
  <c r="AF267" i="17"/>
  <c r="AF274" i="17"/>
  <c r="AF280" i="17"/>
  <c r="AF276" i="17"/>
  <c r="AF275" i="17"/>
  <c r="AF279" i="17"/>
  <c r="AF277" i="17"/>
  <c r="AF278" i="17"/>
  <c r="AF296" i="17"/>
  <c r="AF286" i="17"/>
  <c r="AF299" i="17"/>
  <c r="AF282" i="17"/>
  <c r="AF289" i="17"/>
  <c r="AF290" i="17"/>
  <c r="AF293" i="17"/>
  <c r="AF292" i="17"/>
  <c r="AF283" i="17"/>
  <c r="AF294" i="17"/>
  <c r="AF288" i="17"/>
  <c r="AF297" i="17"/>
  <c r="AF295" i="17"/>
  <c r="AF285" i="17"/>
  <c r="AF300" i="17"/>
  <c r="AF287" i="17"/>
  <c r="AF298" i="17"/>
  <c r="AF281" i="17"/>
  <c r="AF291" i="17"/>
  <c r="AF284" i="17"/>
  <c r="AF308" i="17"/>
  <c r="AF302" i="17"/>
  <c r="AF306" i="17"/>
  <c r="AF305" i="17"/>
  <c r="AF314" i="17"/>
  <c r="AF304" i="17"/>
  <c r="AF313" i="17"/>
  <c r="AF307" i="17"/>
  <c r="AF301" i="17"/>
  <c r="AF312" i="17"/>
  <c r="AF315" i="17"/>
  <c r="AF311" i="17"/>
  <c r="AF309" i="17"/>
  <c r="AF303" i="17"/>
  <c r="AF310" i="17"/>
  <c r="AF316" i="17"/>
  <c r="AF322" i="17"/>
  <c r="AF321" i="17"/>
  <c r="AF319" i="17"/>
  <c r="AF318" i="17"/>
  <c r="AF325" i="17"/>
  <c r="AF320" i="17"/>
  <c r="AF323" i="17"/>
  <c r="AF317" i="17"/>
  <c r="AF324" i="17"/>
  <c r="AF333" i="17"/>
  <c r="AF326" i="17"/>
  <c r="AF335" i="17"/>
  <c r="AF336" i="17"/>
  <c r="AF337" i="17"/>
  <c r="AF328" i="17"/>
  <c r="AF327" i="17"/>
  <c r="AF334" i="17"/>
  <c r="AF338" i="17"/>
  <c r="AF331" i="17"/>
  <c r="AF330" i="17"/>
  <c r="AF332" i="17"/>
  <c r="AF329" i="17"/>
  <c r="AF340" i="17"/>
  <c r="AF341" i="17"/>
  <c r="AF348" i="17"/>
  <c r="AF346" i="17"/>
  <c r="AF344" i="17"/>
  <c r="AF339" i="17"/>
  <c r="AF342" i="17"/>
  <c r="AF343" i="17"/>
  <c r="AF345" i="17"/>
  <c r="AF347" i="17"/>
  <c r="AF369" i="17"/>
  <c r="AF353" i="17"/>
  <c r="AF361" i="17"/>
  <c r="AF366" i="17"/>
  <c r="AF358" i="17"/>
  <c r="AF357" i="17"/>
  <c r="AF363" i="17"/>
  <c r="AF362" i="17"/>
  <c r="AF368" i="17"/>
  <c r="AF356" i="17"/>
  <c r="AF354" i="17"/>
  <c r="AF360" i="17"/>
  <c r="AF350" i="17"/>
  <c r="AF351" i="17"/>
  <c r="AF365" i="17"/>
  <c r="AF352" i="17"/>
  <c r="AF364" i="17"/>
  <c r="AF349" i="17"/>
  <c r="AF367" i="17"/>
  <c r="AF359" i="17"/>
  <c r="AF355" i="17"/>
  <c r="AF375" i="17"/>
  <c r="AF381" i="17"/>
  <c r="AF373" i="17"/>
  <c r="AF372" i="17"/>
  <c r="AF379" i="17"/>
  <c r="AF374" i="17"/>
  <c r="AF380" i="17"/>
  <c r="AF376" i="17"/>
  <c r="AF371" i="17"/>
  <c r="AF383" i="17"/>
  <c r="AF377" i="17"/>
  <c r="AF370" i="17"/>
  <c r="AF378" i="17"/>
  <c r="AF382" i="17"/>
  <c r="AF396" i="17"/>
  <c r="AF386" i="17"/>
  <c r="AF385" i="17"/>
  <c r="AF393" i="17"/>
  <c r="AF388" i="17"/>
  <c r="AF392" i="17"/>
  <c r="AF399" i="17"/>
  <c r="AF400" i="17"/>
  <c r="AF397" i="17"/>
  <c r="AF389" i="17"/>
  <c r="AF387" i="17"/>
  <c r="AF384" i="17"/>
  <c r="AF395" i="17"/>
  <c r="AF391" i="17"/>
  <c r="AF390" i="17"/>
  <c r="AF398" i="17"/>
  <c r="AF394" i="17"/>
  <c r="AF406" i="17"/>
  <c r="AF412" i="17"/>
  <c r="AF409" i="17"/>
  <c r="AF403" i="17"/>
  <c r="AF404" i="17"/>
  <c r="AF402" i="17"/>
  <c r="AF413" i="17"/>
  <c r="AF411" i="17"/>
  <c r="AF415" i="17"/>
  <c r="AF401" i="17"/>
  <c r="AF405" i="17"/>
  <c r="AF408" i="17"/>
  <c r="AF414" i="17"/>
  <c r="AF410" i="17"/>
  <c r="AF407" i="17"/>
  <c r="AF427" i="17"/>
  <c r="AF443" i="17"/>
  <c r="AF424" i="17"/>
  <c r="AF442" i="17"/>
  <c r="AF421" i="17"/>
  <c r="AF434" i="17"/>
  <c r="AF435" i="17"/>
  <c r="AF440" i="17"/>
  <c r="AF419" i="17"/>
  <c r="AF416" i="17"/>
  <c r="AF431" i="17"/>
  <c r="AF438" i="17"/>
  <c r="AF417" i="17"/>
  <c r="AF436" i="17"/>
  <c r="AF420" i="17"/>
  <c r="AF433" i="17"/>
  <c r="AF418" i="17"/>
  <c r="AF439" i="17"/>
  <c r="AF429" i="17"/>
  <c r="AF430" i="17"/>
  <c r="AF428" i="17"/>
  <c r="AF425" i="17"/>
  <c r="AF423" i="17"/>
  <c r="AF441" i="17"/>
  <c r="AF437" i="17"/>
  <c r="AF422" i="17"/>
  <c r="AF432" i="17"/>
  <c r="AF426" i="17"/>
  <c r="AF458" i="17"/>
  <c r="AF449" i="17"/>
  <c r="AF453" i="17"/>
  <c r="AF459" i="17"/>
  <c r="AF457" i="17"/>
  <c r="AF452" i="17"/>
  <c r="AF445" i="17"/>
  <c r="AF455" i="17"/>
  <c r="AF454" i="17"/>
  <c r="AF450" i="17"/>
  <c r="AF444" i="17"/>
  <c r="AF448" i="17"/>
  <c r="AF447" i="17"/>
  <c r="AF456" i="17"/>
  <c r="AF446" i="17"/>
  <c r="AF451" i="17"/>
  <c r="AF466" i="17"/>
  <c r="AF477" i="17"/>
  <c r="AF461" i="17"/>
  <c r="AF475" i="17"/>
  <c r="AF469" i="17"/>
  <c r="AF470" i="17"/>
  <c r="AF463" i="17"/>
  <c r="AF474" i="17"/>
  <c r="AF473" i="17"/>
  <c r="AF465" i="17"/>
  <c r="AF464" i="17"/>
  <c r="AF472" i="17"/>
  <c r="AF476" i="17"/>
  <c r="AF468" i="17"/>
  <c r="AF460" i="17"/>
  <c r="AF462" i="17"/>
  <c r="AF471" i="17"/>
  <c r="AF467" i="17"/>
  <c r="AF490" i="17"/>
  <c r="AF478" i="17"/>
  <c r="AF487" i="17"/>
  <c r="AF479" i="17"/>
  <c r="AF486" i="17"/>
  <c r="AF489" i="17"/>
  <c r="AF485" i="17"/>
  <c r="AF484" i="17"/>
  <c r="AF491" i="17"/>
  <c r="AF492" i="17"/>
  <c r="AF481" i="17"/>
  <c r="AF482" i="17"/>
  <c r="AF483" i="17"/>
  <c r="AF480" i="17"/>
  <c r="AF488" i="17"/>
  <c r="AF503" i="17"/>
  <c r="AF494" i="17"/>
  <c r="AF500" i="17"/>
  <c r="AF501" i="17"/>
  <c r="AF493" i="17"/>
  <c r="AF495" i="17"/>
  <c r="AF498" i="17"/>
  <c r="AF497" i="17"/>
  <c r="AF496" i="17"/>
  <c r="AF499" i="17"/>
  <c r="AF502" i="17"/>
  <c r="AF519" i="17"/>
  <c r="AF514" i="17"/>
  <c r="AF513" i="17"/>
  <c r="AF515" i="17"/>
  <c r="AF518" i="17"/>
  <c r="AF521" i="17"/>
  <c r="AF509" i="17"/>
  <c r="AF506" i="17"/>
  <c r="AF507" i="17"/>
  <c r="AF522" i="17"/>
  <c r="AF520" i="17"/>
  <c r="AF516" i="17"/>
  <c r="AF517" i="17"/>
  <c r="AF505" i="17"/>
  <c r="AF504" i="17"/>
  <c r="AF510" i="17"/>
  <c r="AF511" i="17"/>
  <c r="AF512" i="17"/>
  <c r="AF508" i="17"/>
  <c r="AF523" i="17"/>
  <c r="AF528" i="17"/>
  <c r="AF536" i="17"/>
  <c r="AF531" i="17"/>
  <c r="AF534" i="17"/>
  <c r="AF529" i="17"/>
  <c r="AF526" i="17"/>
  <c r="AF527" i="17"/>
  <c r="AF539" i="17"/>
  <c r="AF538" i="17"/>
  <c r="AF532" i="17"/>
  <c r="AF537" i="17"/>
  <c r="AF525" i="17"/>
  <c r="AF535" i="17"/>
  <c r="AF524" i="17"/>
  <c r="AF530" i="17"/>
  <c r="AF533" i="17"/>
  <c r="AF548" i="17"/>
  <c r="AF552" i="17"/>
  <c r="AF545" i="17"/>
  <c r="AF549" i="17"/>
  <c r="AF544" i="17"/>
  <c r="AF554" i="17"/>
  <c r="AF557" i="17"/>
  <c r="AF540" i="17"/>
  <c r="AF555" i="17"/>
  <c r="AF546" i="17"/>
  <c r="AF556" i="17"/>
  <c r="AF541" i="17"/>
  <c r="AF551" i="17"/>
  <c r="AF553" i="17"/>
  <c r="AF550" i="17"/>
  <c r="AF547" i="17"/>
  <c r="AF542" i="17"/>
  <c r="AF543" i="17"/>
  <c r="AF560" i="17"/>
  <c r="AF564" i="17"/>
  <c r="AF562" i="17"/>
  <c r="AF558" i="17"/>
  <c r="AF565" i="17"/>
  <c r="AF566" i="17"/>
  <c r="AF567" i="17"/>
  <c r="AF561" i="17"/>
  <c r="AF559" i="17"/>
  <c r="AF568" i="17"/>
  <c r="AF563" i="17"/>
  <c r="AF570" i="17"/>
  <c r="AF571" i="17"/>
  <c r="AF577" i="17"/>
  <c r="AF569" i="17"/>
  <c r="AF574" i="17"/>
  <c r="AF573" i="17"/>
  <c r="AF575" i="17"/>
  <c r="AF578" i="17"/>
  <c r="AF572" i="17"/>
  <c r="AF576" i="17"/>
  <c r="AF581" i="17"/>
  <c r="AF586" i="17"/>
  <c r="AF588" i="17"/>
  <c r="AF579" i="17"/>
  <c r="AF584" i="17"/>
  <c r="AF587" i="17"/>
  <c r="AF583" i="17"/>
  <c r="AF589" i="17"/>
  <c r="AF582" i="17"/>
  <c r="AF580" i="17"/>
  <c r="AF585" i="17"/>
  <c r="AF592" i="17"/>
  <c r="AF604" i="17"/>
  <c r="AF605" i="17"/>
  <c r="AF591" i="17"/>
  <c r="AF595" i="17"/>
  <c r="AF598" i="17"/>
  <c r="AF599" i="17"/>
  <c r="AF600" i="17"/>
  <c r="AF602" i="17"/>
  <c r="AF590" i="17"/>
  <c r="AF603" i="17"/>
  <c r="AF596" i="17"/>
  <c r="AF593" i="17"/>
  <c r="AF594" i="17"/>
  <c r="AF601" i="17"/>
  <c r="AF597" i="17"/>
  <c r="AF615" i="17"/>
  <c r="AF611" i="17"/>
  <c r="AF610" i="17"/>
  <c r="AF607" i="17"/>
  <c r="AF609" i="17"/>
  <c r="AF620" i="17"/>
  <c r="AF618" i="17"/>
  <c r="AF606" i="17"/>
  <c r="AF617" i="17"/>
  <c r="AF613" i="17"/>
  <c r="AF608" i="17"/>
  <c r="AF614" i="17"/>
  <c r="AF612" i="17"/>
  <c r="AF616" i="17"/>
  <c r="AF621" i="17"/>
  <c r="AF619" i="17"/>
  <c r="AF622" i="17"/>
  <c r="AF623" i="17"/>
  <c r="AF629" i="17"/>
  <c r="AF630" i="17"/>
  <c r="AF624" i="17"/>
  <c r="AF625" i="17"/>
  <c r="AF627" i="17"/>
  <c r="AF626" i="17"/>
  <c r="AF628" i="17"/>
  <c r="AF633" i="17"/>
  <c r="AF631" i="17"/>
  <c r="AF632" i="17"/>
  <c r="AF638" i="17"/>
  <c r="AF636" i="17"/>
  <c r="AF642" i="17"/>
  <c r="AF639" i="17"/>
  <c r="AF640" i="17"/>
  <c r="AF635" i="17"/>
  <c r="AF634" i="17"/>
  <c r="AF641" i="17"/>
  <c r="AF637" i="17"/>
  <c r="AF650" i="17"/>
  <c r="AF645" i="17"/>
  <c r="AF644" i="17"/>
  <c r="AF651" i="17"/>
  <c r="AF646" i="17"/>
  <c r="AF647" i="17"/>
  <c r="AF649" i="17"/>
  <c r="AF652" i="17"/>
  <c r="AF643" i="17"/>
  <c r="AF648" i="17"/>
  <c r="AF656" i="17"/>
  <c r="AF653" i="17"/>
  <c r="AF658" i="17"/>
  <c r="AF660" i="17"/>
  <c r="AF654" i="17"/>
  <c r="AF661" i="17"/>
  <c r="AF655" i="17"/>
  <c r="AF657" i="17"/>
  <c r="AF659" i="17"/>
  <c r="AF665" i="17"/>
  <c r="AF668" i="17"/>
  <c r="AF669" i="17"/>
  <c r="AF667" i="17"/>
  <c r="AF666" i="17"/>
  <c r="AF663" i="17"/>
  <c r="AF662" i="17"/>
  <c r="AF664" i="17"/>
  <c r="AF677" i="17"/>
  <c r="AF680" i="17"/>
  <c r="AF682" i="17"/>
  <c r="AF674" i="17"/>
  <c r="AF683" i="17"/>
  <c r="AF673" i="17"/>
  <c r="AF675" i="17"/>
  <c r="AF676" i="17"/>
  <c r="AF671" i="17"/>
  <c r="AF672" i="17"/>
  <c r="AF681" i="17"/>
  <c r="AF670" i="17"/>
  <c r="AF679" i="17"/>
  <c r="AF678" i="17"/>
  <c r="AF686" i="17"/>
  <c r="AF687" i="17"/>
  <c r="AF684" i="17"/>
  <c r="AF691" i="17"/>
  <c r="AF688" i="17"/>
  <c r="AF685" i="17"/>
  <c r="AF689" i="17"/>
  <c r="AF690" i="17"/>
  <c r="AF698" i="17"/>
  <c r="AF697" i="17"/>
  <c r="AF700" i="17"/>
  <c r="AF699" i="17"/>
  <c r="AF692" i="17"/>
  <c r="AF693" i="17"/>
  <c r="AF701" i="17"/>
  <c r="AF694" i="17"/>
  <c r="AF696" i="17"/>
  <c r="AF695" i="17"/>
  <c r="AF715" i="17"/>
  <c r="AF706" i="17"/>
  <c r="AF714" i="17"/>
  <c r="AF702" i="17"/>
  <c r="AF719" i="17"/>
  <c r="AF705" i="17"/>
  <c r="AF704" i="17"/>
  <c r="AF710" i="17"/>
  <c r="AF712" i="17"/>
  <c r="AF717" i="17"/>
  <c r="AF703" i="17"/>
  <c r="AF716" i="17"/>
  <c r="AF708" i="17"/>
  <c r="AF711" i="17"/>
  <c r="AF713" i="17"/>
  <c r="AF707" i="17"/>
  <c r="AF709" i="17"/>
  <c r="AF718" i="17"/>
  <c r="AF720" i="17"/>
  <c r="AF722" i="17"/>
  <c r="AF724" i="17"/>
  <c r="AF721" i="17"/>
  <c r="AF727" i="17"/>
  <c r="AF726" i="17"/>
  <c r="AF730" i="17"/>
  <c r="AF734" i="17"/>
  <c r="AF733" i="17"/>
  <c r="AF731" i="17"/>
  <c r="AF729" i="17"/>
  <c r="AF732" i="17"/>
  <c r="AF725" i="17"/>
  <c r="AF723" i="17"/>
  <c r="AF728" i="17"/>
  <c r="AF741" i="17"/>
  <c r="AF736" i="17"/>
  <c r="AF742" i="17"/>
  <c r="AF735" i="17"/>
  <c r="AF737" i="17"/>
  <c r="AF743" i="17"/>
  <c r="AF738" i="17"/>
  <c r="AF746" i="17"/>
  <c r="AF740" i="17"/>
  <c r="AF739" i="17"/>
  <c r="AF744" i="17"/>
  <c r="AF745" i="17"/>
  <c r="AF758" i="17"/>
  <c r="AF764" i="17"/>
  <c r="AF767" i="17"/>
  <c r="AF751" i="17"/>
  <c r="AF756" i="17"/>
  <c r="AF763" i="17"/>
  <c r="AF760" i="17"/>
  <c r="AF757" i="17"/>
  <c r="AF759" i="17"/>
  <c r="AF766" i="17"/>
  <c r="AF754" i="17"/>
  <c r="AF750" i="17"/>
  <c r="AF755" i="17"/>
  <c r="AF761" i="17"/>
  <c r="AF768" i="17"/>
  <c r="AF765" i="17"/>
  <c r="AF748" i="17"/>
  <c r="AF762" i="17"/>
  <c r="AF753" i="17"/>
  <c r="AF752" i="17"/>
  <c r="AF749" i="17"/>
  <c r="AF747" i="17"/>
  <c r="AF778" i="17"/>
  <c r="AF769" i="17"/>
  <c r="AF776" i="17"/>
  <c r="AF773" i="17"/>
  <c r="AF774" i="17"/>
  <c r="AF772" i="17"/>
  <c r="AF779" i="17"/>
  <c r="AF777" i="17"/>
  <c r="AF775" i="17"/>
  <c r="AF771" i="17"/>
  <c r="AF770" i="17"/>
  <c r="AF790" i="17"/>
  <c r="AF784" i="17"/>
  <c r="AF797" i="17"/>
  <c r="AF789" i="17"/>
  <c r="AF787" i="17"/>
  <c r="AF796" i="17"/>
  <c r="AF781" i="17"/>
  <c r="AF795" i="17"/>
  <c r="AF782" i="17"/>
  <c r="AF780" i="17"/>
  <c r="AF785" i="17"/>
  <c r="AF794" i="17"/>
  <c r="AF788" i="17"/>
  <c r="AF793" i="17"/>
  <c r="AF786" i="17"/>
  <c r="AF783" i="17"/>
  <c r="AF792" i="17"/>
  <c r="AF791" i="17"/>
  <c r="AF803" i="17"/>
  <c r="AF799" i="17"/>
  <c r="AF801" i="17"/>
  <c r="AF802" i="17"/>
  <c r="AF813" i="17"/>
  <c r="AF816" i="17"/>
  <c r="AF811" i="17"/>
  <c r="AF812" i="17"/>
  <c r="AF814" i="17"/>
  <c r="AF809" i="17"/>
  <c r="AF807" i="17"/>
  <c r="AF818" i="17"/>
  <c r="AF805" i="17"/>
  <c r="AF804" i="17"/>
  <c r="AF817" i="17"/>
  <c r="AF815" i="17"/>
  <c r="AF810" i="17"/>
  <c r="AF806" i="17"/>
  <c r="AF808" i="17"/>
  <c r="AF798" i="17"/>
  <c r="AF800" i="17"/>
  <c r="AF821" i="17"/>
  <c r="AF819" i="17"/>
  <c r="AF822" i="17"/>
  <c r="AF831" i="17"/>
  <c r="AF832" i="17"/>
  <c r="AF824" i="17"/>
  <c r="AF825" i="17"/>
  <c r="AF823" i="17"/>
  <c r="AF829" i="17"/>
  <c r="AF827" i="17"/>
  <c r="AF826" i="17"/>
  <c r="AF820" i="17"/>
  <c r="AF828" i="17"/>
  <c r="AF830" i="17"/>
  <c r="AF833" i="17"/>
  <c r="AF844" i="17"/>
  <c r="AF847" i="17"/>
  <c r="AF839" i="17"/>
  <c r="AF846" i="17"/>
  <c r="AF849" i="17"/>
  <c r="AF852" i="17"/>
  <c r="AF840" i="17"/>
  <c r="AF850" i="17"/>
  <c r="AF848" i="17"/>
  <c r="AF842" i="17"/>
  <c r="AF837" i="17"/>
  <c r="AF834" i="17"/>
  <c r="AF841" i="17"/>
  <c r="AF851" i="17"/>
  <c r="AF836" i="17"/>
  <c r="AF843" i="17"/>
  <c r="AF838" i="17"/>
  <c r="AF845" i="17"/>
  <c r="AF835" i="17"/>
  <c r="AF858" i="17"/>
  <c r="AF856" i="17"/>
  <c r="AF859" i="17"/>
  <c r="AF853" i="17"/>
  <c r="AF861" i="17"/>
  <c r="AF863" i="17"/>
  <c r="AF854" i="17"/>
  <c r="AF866" i="17"/>
  <c r="AF862" i="17"/>
  <c r="AF865" i="17"/>
  <c r="AF855" i="17"/>
  <c r="AF860" i="17"/>
  <c r="AF857" i="17"/>
  <c r="AF864" i="17"/>
  <c r="AF868" i="17"/>
  <c r="AF870" i="17"/>
  <c r="AF874" i="17"/>
  <c r="AF869" i="17"/>
  <c r="AF872" i="17"/>
  <c r="AF871" i="17"/>
  <c r="AF873" i="17"/>
  <c r="AF867" i="17"/>
  <c r="AF875" i="17"/>
  <c r="AF876" i="17"/>
  <c r="AF884" i="17"/>
  <c r="AF879" i="17"/>
  <c r="AF878" i="17"/>
  <c r="AF877" i="17"/>
  <c r="AF881" i="17"/>
  <c r="AF882" i="17"/>
  <c r="AF883" i="17"/>
  <c r="AF880" i="17"/>
  <c r="AF893" i="17"/>
  <c r="AF887" i="17"/>
  <c r="AF888" i="17"/>
  <c r="AF886" i="17"/>
  <c r="AF894" i="17"/>
  <c r="AF890" i="17"/>
  <c r="AF896" i="17"/>
  <c r="AF895" i="17"/>
  <c r="AF891" i="17"/>
  <c r="AF892" i="17"/>
  <c r="AF889" i="17"/>
  <c r="AF885" i="17"/>
  <c r="AF906" i="17"/>
  <c r="AF914" i="17"/>
  <c r="AF902" i="17"/>
  <c r="AF905" i="17"/>
  <c r="AF901" i="17"/>
  <c r="AF918" i="17"/>
  <c r="AF915" i="17"/>
  <c r="AF898" i="17"/>
  <c r="AF917" i="17"/>
  <c r="AF904" i="17"/>
  <c r="AF909" i="17"/>
  <c r="AF910" i="17"/>
  <c r="AF913" i="17"/>
  <c r="AF912" i="17"/>
  <c r="AF907" i="17"/>
  <c r="AF900" i="17"/>
  <c r="AF899" i="17"/>
  <c r="AF916" i="17"/>
  <c r="AF919" i="17"/>
  <c r="AF908" i="17"/>
  <c r="AF903" i="17"/>
  <c r="AF920" i="17"/>
  <c r="AF897" i="17"/>
  <c r="AF911" i="17"/>
  <c r="AF936" i="17"/>
  <c r="AF922" i="17"/>
  <c r="AF926" i="17"/>
  <c r="AF930" i="17"/>
  <c r="AF932" i="17"/>
  <c r="AF927" i="17"/>
  <c r="AF921" i="17"/>
  <c r="AF929" i="17"/>
  <c r="AF933" i="17"/>
  <c r="AF925" i="17"/>
  <c r="AF928" i="17"/>
  <c r="AF923" i="17"/>
  <c r="AF924" i="17"/>
  <c r="AF935" i="17"/>
  <c r="AF934" i="17"/>
  <c r="AF931" i="17"/>
  <c r="AF937" i="17"/>
  <c r="AF939" i="17"/>
  <c r="AF938" i="17"/>
  <c r="AF947" i="17"/>
  <c r="AF944" i="17"/>
  <c r="AF941" i="17"/>
  <c r="AF948" i="17"/>
  <c r="AF946" i="17"/>
  <c r="AF943" i="17"/>
  <c r="AF942" i="17"/>
  <c r="AF945" i="17"/>
  <c r="AF940" i="17"/>
  <c r="AF956" i="17"/>
  <c r="AF960" i="17"/>
  <c r="AF957" i="17"/>
  <c r="AF966" i="17"/>
  <c r="AF958" i="17"/>
  <c r="AF959" i="17"/>
  <c r="AF964" i="17"/>
  <c r="AF962" i="17"/>
  <c r="AF963" i="17"/>
  <c r="AF961" i="17"/>
  <c r="AF955" i="17"/>
  <c r="AF951" i="17"/>
  <c r="AF949" i="17"/>
  <c r="AF952" i="17"/>
  <c r="AF965" i="17"/>
  <c r="AF954" i="17"/>
  <c r="AF953" i="17"/>
  <c r="AF950" i="17"/>
  <c r="AF980" i="17"/>
  <c r="AF971" i="17"/>
  <c r="AF982" i="17"/>
  <c r="AF969" i="17"/>
  <c r="AF981" i="17"/>
  <c r="AF984" i="17"/>
  <c r="AF976" i="17"/>
  <c r="AF968" i="17"/>
  <c r="AF973" i="17"/>
  <c r="AF972" i="17"/>
  <c r="AF983" i="17"/>
  <c r="AF974" i="17"/>
  <c r="AF978" i="17"/>
  <c r="AF970" i="17"/>
  <c r="AF977" i="17"/>
  <c r="AF967" i="17"/>
  <c r="AF985" i="17"/>
  <c r="AF975" i="17"/>
  <c r="AF979" i="17"/>
  <c r="AF995" i="17"/>
  <c r="AF993" i="17"/>
  <c r="AF991" i="17"/>
  <c r="AF1001" i="17"/>
  <c r="AF997" i="17"/>
  <c r="AF992" i="17"/>
  <c r="AF990" i="17"/>
  <c r="AF988" i="17"/>
  <c r="AF986" i="17"/>
  <c r="AF987" i="17"/>
  <c r="AF989" i="17"/>
  <c r="AF999" i="17"/>
  <c r="AF998" i="17"/>
  <c r="AF994" i="17"/>
  <c r="AF1000" i="17"/>
  <c r="AF996" i="17"/>
  <c r="AF1006" i="17"/>
  <c r="AF1005" i="17"/>
  <c r="AF1007" i="17"/>
  <c r="AF1002" i="17"/>
  <c r="AF1011" i="17"/>
  <c r="AF1010" i="17"/>
  <c r="AF1008" i="17"/>
  <c r="AF1018" i="17"/>
  <c r="AF1014" i="17"/>
  <c r="AF1003" i="17"/>
  <c r="AF1009" i="17"/>
  <c r="AF1004" i="17"/>
  <c r="AF1012" i="17"/>
  <c r="AF1013" i="17"/>
  <c r="AF1016" i="17"/>
  <c r="AF1017" i="17"/>
  <c r="AF1015" i="17"/>
  <c r="AF1020" i="17"/>
  <c r="AF1025" i="17"/>
  <c r="AF1026" i="17"/>
  <c r="AF1024" i="17"/>
  <c r="AF1027" i="17"/>
  <c r="AF1034" i="17"/>
  <c r="AF1032" i="17"/>
  <c r="AF1022" i="17"/>
  <c r="AF1030" i="17"/>
  <c r="AF1019" i="17"/>
  <c r="AF1031" i="17"/>
  <c r="AF1021" i="17"/>
  <c r="AF1029" i="17"/>
  <c r="AF1023" i="17"/>
  <c r="AF1039" i="17"/>
  <c r="AF1035" i="17"/>
  <c r="AF1037" i="17"/>
  <c r="AF1036" i="17"/>
  <c r="AF1028" i="17"/>
  <c r="AF1038" i="17"/>
  <c r="AF1033" i="17"/>
  <c r="AF1040" i="17"/>
  <c r="AF1041" i="17"/>
  <c r="AF1058" i="17"/>
  <c r="AF1046" i="17"/>
  <c r="AF1047" i="17"/>
  <c r="AF1056" i="17"/>
  <c r="AF1045" i="17"/>
  <c r="AF1054" i="17"/>
  <c r="AF1050" i="17"/>
  <c r="AF1044" i="17"/>
  <c r="AF1048" i="17"/>
  <c r="AF1049" i="17"/>
  <c r="AF1051" i="17"/>
  <c r="AF1055" i="17"/>
  <c r="AF1052" i="17"/>
  <c r="AF1057" i="17"/>
  <c r="AF1043" i="17"/>
  <c r="AF1053" i="17"/>
  <c r="AF1042" i="17"/>
  <c r="AF1078" i="17"/>
  <c r="AF1068" i="17"/>
  <c r="AF1067" i="17"/>
  <c r="AF1073" i="17"/>
  <c r="AF1071" i="17"/>
  <c r="AF1065" i="17"/>
  <c r="AF1076" i="17"/>
  <c r="AF1064" i="17"/>
  <c r="AF1066" i="17"/>
  <c r="AF1080" i="17"/>
  <c r="AF1069" i="17"/>
  <c r="AF1077" i="17"/>
  <c r="AF1074" i="17"/>
  <c r="AF1075" i="17"/>
  <c r="AF1063" i="17"/>
  <c r="AF1070" i="17"/>
  <c r="AF1061" i="17"/>
  <c r="AF1072" i="17"/>
  <c r="AF1079" i="17"/>
  <c r="AF1060" i="17"/>
  <c r="AF1059" i="17"/>
  <c r="AF1062" i="17"/>
  <c r="AF1087" i="17"/>
  <c r="AF1083" i="17"/>
  <c r="AF1089" i="17"/>
  <c r="AF1084" i="17"/>
  <c r="AF1081" i="17"/>
  <c r="AF1090" i="17"/>
  <c r="AF1088" i="17"/>
  <c r="AF1082" i="17"/>
  <c r="AF1086" i="17"/>
  <c r="AF1085" i="17"/>
  <c r="AF1091" i="17"/>
  <c r="AF1092" i="17"/>
  <c r="AF1094" i="17"/>
  <c r="AF1093" i="17"/>
  <c r="AF1095" i="17"/>
  <c r="AF1098" i="17"/>
  <c r="AF1097" i="17"/>
  <c r="AF1096" i="17"/>
  <c r="AF1111" i="17"/>
  <c r="AF1107" i="17"/>
  <c r="AF1104" i="17"/>
  <c r="AF1099" i="17"/>
  <c r="AF1106" i="17"/>
  <c r="AF1105" i="17"/>
  <c r="AF1102" i="17"/>
  <c r="AF1108" i="17"/>
  <c r="AF1100" i="17"/>
  <c r="AF1112" i="17"/>
  <c r="AF1103" i="17"/>
  <c r="AF1110" i="17"/>
  <c r="AF1109" i="17"/>
  <c r="AF1101" i="17"/>
  <c r="AF1123" i="17"/>
  <c r="AF1125" i="17"/>
  <c r="AF1119" i="17"/>
  <c r="AF1116" i="17"/>
  <c r="AF1124" i="17"/>
  <c r="AF1126" i="17"/>
  <c r="AF1118" i="17"/>
  <c r="AF1115" i="17"/>
  <c r="AF1114" i="17"/>
  <c r="AF1120" i="17"/>
  <c r="AF1117" i="17"/>
  <c r="AF1122" i="17"/>
  <c r="AF1113" i="17"/>
  <c r="AF1121" i="17"/>
  <c r="AF1135" i="17"/>
  <c r="AF1132" i="17"/>
  <c r="AF1133" i="17"/>
  <c r="AF1127" i="17"/>
  <c r="AF1130" i="17"/>
  <c r="AF1131" i="17"/>
  <c r="AF1134" i="17"/>
  <c r="AF1136" i="17"/>
  <c r="AF1129" i="17"/>
  <c r="AF1128" i="17"/>
  <c r="AF1146" i="17"/>
  <c r="AF1143" i="17"/>
  <c r="AF1144" i="17"/>
  <c r="AF1139" i="17"/>
  <c r="AF1148" i="17"/>
  <c r="AF1140" i="17"/>
  <c r="AF1137" i="17"/>
  <c r="AF1142" i="17"/>
  <c r="AF1138" i="17"/>
  <c r="AF1141" i="17"/>
  <c r="AF1145" i="17"/>
  <c r="AF1147" i="17"/>
  <c r="AF1157" i="17"/>
  <c r="AF1151" i="17"/>
  <c r="AF1154" i="17"/>
  <c r="AF1155" i="17"/>
  <c r="AF1152" i="17"/>
  <c r="AF1156" i="17"/>
  <c r="AF1153" i="17"/>
  <c r="AF1159" i="17"/>
  <c r="AF1160" i="17"/>
  <c r="AF1149" i="17"/>
  <c r="AF1161" i="17"/>
  <c r="AF1150" i="17"/>
  <c r="AF1158" i="17"/>
  <c r="AF1178" i="17"/>
  <c r="AF1164" i="17"/>
  <c r="AF1171" i="17"/>
  <c r="AF1166" i="17"/>
  <c r="AF1165" i="17"/>
  <c r="AF1169" i="17"/>
  <c r="AF1174" i="17"/>
  <c r="AF1180" i="17"/>
  <c r="AF1175" i="17"/>
  <c r="AF1167" i="17"/>
  <c r="AF1162" i="17"/>
  <c r="AF1176" i="17"/>
  <c r="AF1179" i="17"/>
  <c r="AF1172" i="17"/>
  <c r="AF1173" i="17"/>
  <c r="AF1168" i="17"/>
  <c r="AF1170" i="17"/>
  <c r="AF1163" i="17"/>
  <c r="AF1177" i="17"/>
  <c r="AF1186" i="17"/>
  <c r="AF1182" i="17"/>
  <c r="AF1184" i="17"/>
  <c r="AF1181" i="17"/>
  <c r="AF1187" i="17"/>
  <c r="AF1185" i="17"/>
  <c r="AF1183" i="17"/>
  <c r="AF1188" i="17"/>
  <c r="AF1198" i="17"/>
  <c r="AF1200" i="17"/>
  <c r="AF1199" i="17"/>
  <c r="AF1194" i="17"/>
  <c r="AF1196" i="17"/>
  <c r="AF1195" i="17"/>
  <c r="AF1189" i="17"/>
  <c r="AF1190" i="17"/>
  <c r="AF1193" i="17"/>
  <c r="AF1191" i="17"/>
  <c r="AF1192" i="17"/>
  <c r="AF1197" i="17"/>
  <c r="AF1210" i="17"/>
  <c r="AF1208" i="17"/>
  <c r="AF1202" i="17"/>
  <c r="AF1211" i="17"/>
  <c r="AF1207" i="17"/>
  <c r="AF1203" i="17"/>
  <c r="AF1205" i="17"/>
  <c r="AF1201" i="17"/>
  <c r="AF1206" i="17"/>
  <c r="AF1204" i="17"/>
  <c r="AF1209" i="17"/>
  <c r="AF1216" i="17"/>
  <c r="AF1219" i="17"/>
  <c r="AF1222" i="17"/>
  <c r="AF1218" i="17"/>
  <c r="AF1214" i="17"/>
  <c r="AF1215" i="17"/>
  <c r="AF1225" i="17"/>
  <c r="AF1220" i="17"/>
  <c r="AF1221" i="17"/>
  <c r="AF1224" i="17"/>
  <c r="AF1223" i="17"/>
  <c r="AF1213" i="17"/>
  <c r="AF1217" i="17"/>
  <c r="AF1212" i="17"/>
  <c r="AF1226" i="17"/>
  <c r="AF1228" i="17"/>
  <c r="AF1227" i="17"/>
  <c r="AF1230" i="17"/>
  <c r="AF1229" i="17"/>
  <c r="AF1233" i="17"/>
  <c r="AF1232" i="17"/>
  <c r="AF1231" i="17"/>
  <c r="AF1234" i="17"/>
  <c r="AF1235" i="17"/>
  <c r="AF1236" i="17"/>
  <c r="AF1237" i="17"/>
  <c r="AF1238" i="17"/>
  <c r="AF1244" i="17"/>
  <c r="AF1241" i="17"/>
  <c r="AF1240" i="17"/>
  <c r="AF1242" i="17"/>
  <c r="AF1243" i="17"/>
  <c r="AF1246" i="17"/>
  <c r="AF1247" i="17"/>
  <c r="AF1245" i="17"/>
  <c r="AF1239" i="17"/>
  <c r="AF1248" i="17"/>
  <c r="AF1249" i="17"/>
  <c r="AF1251" i="17"/>
  <c r="AF1254" i="17"/>
  <c r="AF1250" i="17"/>
  <c r="AF1253" i="17"/>
  <c r="AF1252" i="17"/>
  <c r="AF1257" i="17"/>
  <c r="AF1255" i="17"/>
  <c r="AF1256" i="17"/>
  <c r="AF1260" i="17"/>
  <c r="AF1261" i="17"/>
  <c r="AF1259" i="17"/>
  <c r="AF1258" i="17"/>
  <c r="AF1266" i="17"/>
  <c r="AF1264" i="17"/>
  <c r="AF1263" i="17"/>
  <c r="AF1265" i="17"/>
  <c r="AF1262" i="17"/>
  <c r="AF1269" i="17"/>
  <c r="AF1267" i="17"/>
  <c r="AF1268" i="17"/>
  <c r="AF1270" i="17"/>
  <c r="AF1271" i="17"/>
  <c r="AF18" i="17"/>
  <c r="AE8" i="17"/>
  <c r="Q8" i="17"/>
  <c r="G8" i="17"/>
  <c r="O8" i="17"/>
  <c r="M8" i="17"/>
  <c r="U8" i="17"/>
  <c r="S8" i="17"/>
  <c r="R8" i="17"/>
  <c r="T8" i="17"/>
  <c r="V8" i="17"/>
  <c r="Y8" i="17"/>
  <c r="AD8" i="17"/>
  <c r="AC8" i="17"/>
  <c r="AB8" i="17"/>
  <c r="AJ987" i="17"/>
  <c r="AJ78" i="17"/>
  <c r="AJ669" i="17"/>
  <c r="AJ251" i="17"/>
  <c r="AJ850" i="17"/>
  <c r="AJ1266" i="17"/>
  <c r="AJ1249" i="17"/>
  <c r="AJ462" i="17"/>
  <c r="AJ332" i="17"/>
  <c r="AJ909" i="17"/>
  <c r="AJ199" i="17"/>
  <c r="AJ1183" i="17"/>
  <c r="AJ556" i="17"/>
  <c r="AJ952" i="17"/>
  <c r="AJ18" i="17"/>
  <c r="AJ377" i="17"/>
  <c r="AJ932" i="17"/>
  <c r="AJ419" i="17"/>
  <c r="AJ789" i="17"/>
  <c r="AJ1033" i="17"/>
  <c r="AJ877" i="17"/>
  <c r="AJ1109" i="17"/>
  <c r="AJ548" i="17"/>
  <c r="AJ74" i="17"/>
  <c r="AJ97" i="17"/>
  <c r="AJ138" i="17"/>
  <c r="AJ526" i="17"/>
  <c r="AJ578" i="17"/>
  <c r="AJ12" i="17"/>
  <c r="AJ1146" i="17"/>
  <c r="AJ776" i="17"/>
  <c r="AJ1174" i="17"/>
  <c r="AJ442" i="17"/>
  <c r="AJ355" i="17"/>
  <c r="AJ844" i="17"/>
  <c r="AJ296" i="17"/>
  <c r="AJ648" i="17"/>
  <c r="AJ815" i="17"/>
  <c r="AJ1128" i="17"/>
  <c r="AJ852" i="17"/>
  <c r="AJ524" i="17"/>
  <c r="AJ729" i="17"/>
  <c r="AJ629" i="17"/>
  <c r="AJ125" i="17"/>
  <c r="AJ63" i="17"/>
  <c r="AJ40" i="17"/>
  <c r="AJ677" i="17"/>
  <c r="AJ223" i="17"/>
  <c r="AJ357" i="17"/>
  <c r="AJ1065" i="17"/>
  <c r="AJ757" i="17"/>
  <c r="AJ329" i="17"/>
  <c r="AJ394" i="17"/>
  <c r="AJ100" i="17"/>
  <c r="AJ260" i="17"/>
  <c r="AJ374" i="17"/>
  <c r="AJ453" i="17"/>
  <c r="AJ445" i="17"/>
  <c r="AJ1052" i="17"/>
  <c r="AJ324" i="17"/>
  <c r="AJ1110" i="17"/>
  <c r="AJ699" i="17"/>
  <c r="AJ397" i="17"/>
  <c r="AJ194" i="17"/>
  <c r="AJ261" i="17"/>
  <c r="AJ658" i="17"/>
  <c r="AJ184" i="17"/>
  <c r="AJ221" i="17"/>
  <c r="AJ570" i="17"/>
  <c r="AJ358" i="17"/>
  <c r="AJ830" i="17"/>
  <c r="AJ255" i="17"/>
  <c r="AJ763" i="17"/>
  <c r="AJ1023" i="17"/>
  <c r="AJ177" i="17"/>
  <c r="AJ759" i="17"/>
  <c r="AJ728" i="17"/>
  <c r="AJ375" i="17"/>
  <c r="AJ497" i="17"/>
  <c r="AJ298" i="17"/>
  <c r="AJ858" i="17"/>
  <c r="AJ461" i="17"/>
  <c r="AJ910" i="17"/>
  <c r="AJ639" i="17"/>
  <c r="AJ817" i="17"/>
  <c r="AJ1073" i="17"/>
  <c r="AJ628" i="17"/>
  <c r="AJ1239" i="17"/>
  <c r="AJ1135" i="17"/>
  <c r="AJ90" i="17"/>
  <c r="AJ50" i="17"/>
  <c r="AJ713" i="17"/>
  <c r="AJ985" i="17"/>
  <c r="AJ248" i="17"/>
  <c r="AJ293" i="17"/>
  <c r="AJ826" i="17"/>
  <c r="AJ241" i="17"/>
  <c r="AJ590" i="17"/>
  <c r="AJ316" i="17"/>
  <c r="AJ976" i="17"/>
  <c r="AJ488" i="17"/>
  <c r="AJ152" i="17"/>
  <c r="AJ437" i="17"/>
  <c r="AJ635" i="17"/>
  <c r="AJ841" i="17"/>
  <c r="AJ1236" i="17"/>
  <c r="AJ363" i="17"/>
  <c r="AJ762" i="17"/>
  <c r="AJ410" i="17"/>
  <c r="AJ979" i="17"/>
  <c r="AJ59" i="17"/>
  <c r="AJ310" i="17"/>
  <c r="AJ1187" i="17"/>
  <c r="AJ903" i="17"/>
  <c r="AJ956" i="17"/>
  <c r="AJ1262" i="17"/>
  <c r="AJ93" i="17"/>
  <c r="AJ234" i="17"/>
  <c r="AJ890" i="17"/>
  <c r="AJ80" i="17"/>
  <c r="AJ441" i="17"/>
  <c r="AJ448" i="17"/>
  <c r="AJ520" i="17"/>
  <c r="AJ893" i="17"/>
  <c r="AJ571" i="17"/>
  <c r="AJ886" i="17"/>
  <c r="AJ46" i="17"/>
  <c r="AJ385" i="17"/>
  <c r="AJ320" i="17"/>
  <c r="AJ1036" i="17"/>
  <c r="AJ939" i="17"/>
  <c r="AJ684" i="17"/>
  <c r="AJ291" i="17"/>
  <c r="AJ430" i="17"/>
  <c r="AJ687" i="17"/>
  <c r="AJ682" i="17"/>
  <c r="AJ341" i="17"/>
  <c r="AJ673" i="17"/>
  <c r="AJ281" i="17"/>
  <c r="AJ389" i="17"/>
  <c r="AJ836" i="17"/>
  <c r="AJ143" i="17"/>
  <c r="AJ959" i="17"/>
  <c r="AJ884" i="17"/>
  <c r="AJ981" i="17"/>
  <c r="AJ289" i="17"/>
  <c r="AJ170" i="17"/>
  <c r="AJ219" i="17"/>
  <c r="AJ151" i="17"/>
  <c r="AJ960" i="17"/>
  <c r="AJ99" i="17"/>
  <c r="AJ401" i="17"/>
  <c r="AJ798" i="17"/>
  <c r="AJ285" i="17"/>
  <c r="AJ1208" i="17"/>
  <c r="AJ439" i="17"/>
  <c r="AJ104" i="17"/>
  <c r="AJ476" i="17"/>
  <c r="AJ1219" i="17"/>
  <c r="AJ795" i="17"/>
  <c r="AJ661" i="17"/>
  <c r="AJ986" i="17"/>
  <c r="AJ146" i="17"/>
  <c r="AJ1158" i="17"/>
  <c r="AJ765" i="17"/>
  <c r="AJ84" i="17"/>
  <c r="AJ208" i="17"/>
  <c r="AJ840" i="17"/>
  <c r="AJ990" i="17"/>
  <c r="AJ1040" i="17"/>
  <c r="AJ724" i="17"/>
  <c r="AJ272" i="17"/>
  <c r="AJ503" i="17"/>
  <c r="AJ557" i="17"/>
  <c r="AJ855" i="17"/>
  <c r="AI1130" i="17"/>
  <c r="AI332" i="17"/>
  <c r="AI478" i="17"/>
  <c r="AI106" i="17"/>
  <c r="AI848" i="17"/>
  <c r="AI251" i="17"/>
  <c r="AI78" i="17"/>
  <c r="AI987" i="17"/>
  <c r="AI199" i="17"/>
  <c r="AI909" i="17"/>
  <c r="AI850" i="17"/>
  <c r="AI669" i="17"/>
  <c r="AJ1228" i="17"/>
  <c r="AJ702" i="17"/>
  <c r="AJ552" i="17"/>
  <c r="AJ514" i="17"/>
  <c r="AJ1198" i="17"/>
  <c r="AJ14" i="17"/>
  <c r="AJ1085" i="17"/>
  <c r="AJ806" i="17"/>
  <c r="AJ885" i="17"/>
  <c r="AJ753" i="17"/>
  <c r="AJ411" i="17"/>
  <c r="AJ1167" i="17"/>
  <c r="AJ913" i="17"/>
  <c r="AJ1227" i="17"/>
  <c r="AJ1234" i="17"/>
  <c r="AJ613" i="17"/>
  <c r="AJ1115" i="17"/>
  <c r="AJ963" i="17"/>
  <c r="AJ141" i="17"/>
  <c r="AJ290" i="17"/>
  <c r="AJ345" i="17"/>
  <c r="AJ920" i="17"/>
  <c r="AJ71" i="17"/>
  <c r="AJ458" i="17"/>
  <c r="AJ322" i="17"/>
  <c r="AJ83" i="17"/>
  <c r="AJ351" i="17"/>
  <c r="AJ417" i="17"/>
  <c r="AJ938" i="17"/>
  <c r="AJ978" i="17"/>
  <c r="AJ43" i="17"/>
  <c r="AJ650" i="17"/>
  <c r="AJ598" i="17"/>
  <c r="AJ1211" i="17"/>
  <c r="AJ907" i="17"/>
  <c r="AJ1142" i="17"/>
  <c r="AJ1029" i="17"/>
  <c r="AJ26" i="17"/>
  <c r="AJ873" i="17"/>
  <c r="AJ1120" i="17"/>
  <c r="AJ243" i="17"/>
  <c r="AJ539" i="17"/>
  <c r="AJ222" i="17"/>
  <c r="AJ89" i="17"/>
  <c r="AJ283" i="17"/>
  <c r="AJ911" i="17"/>
  <c r="AJ659" i="17"/>
  <c r="AJ955" i="17"/>
  <c r="AJ73" i="17"/>
  <c r="AI1266" i="17"/>
  <c r="AJ113" i="17"/>
  <c r="AJ649" i="17"/>
  <c r="AJ267" i="17"/>
  <c r="AJ1061" i="17"/>
  <c r="AJ263" i="17"/>
  <c r="AJ282" i="17"/>
  <c r="AJ190" i="17"/>
  <c r="AJ163" i="17"/>
  <c r="AJ631" i="17"/>
  <c r="AJ158" i="17"/>
  <c r="AJ15" i="17"/>
  <c r="AJ904" i="17"/>
  <c r="AJ793" i="17"/>
  <c r="AJ1245" i="17"/>
  <c r="AJ1265" i="17"/>
  <c r="AJ780" i="17"/>
  <c r="AJ469" i="17"/>
  <c r="AJ1226" i="17"/>
  <c r="AJ277" i="17"/>
  <c r="AJ491" i="17"/>
  <c r="AJ555" i="17"/>
  <c r="AJ633" i="17"/>
  <c r="AJ1143" i="17"/>
  <c r="AJ851" i="17"/>
  <c r="AJ425" i="17"/>
  <c r="AJ940" i="17"/>
  <c r="AJ827" i="17"/>
  <c r="AJ391" i="17"/>
  <c r="AJ794" i="17"/>
  <c r="AJ888" i="17"/>
  <c r="AJ56" i="17"/>
  <c r="AJ135" i="17"/>
  <c r="AJ1069" i="17"/>
  <c r="AJ292" i="17"/>
  <c r="AJ88" i="17"/>
  <c r="AJ1046" i="17"/>
  <c r="AJ845" i="17"/>
  <c r="AJ420" i="17"/>
  <c r="AJ202" i="17"/>
  <c r="AJ1181" i="17"/>
  <c r="AJ740" i="17"/>
  <c r="AJ512" i="17"/>
  <c r="AJ1215" i="17"/>
  <c r="AJ1225" i="17"/>
  <c r="AJ393" i="17"/>
  <c r="AJ823" i="17"/>
  <c r="AI130" i="17"/>
  <c r="AJ218" i="17"/>
  <c r="AI462" i="17"/>
  <c r="AI1249" i="17"/>
  <c r="AI337" i="17"/>
  <c r="AJ941" i="17"/>
  <c r="AJ828" i="17"/>
  <c r="AI952" i="17"/>
  <c r="AI556" i="17"/>
  <c r="AI1183" i="17"/>
  <c r="AI1084" i="17"/>
  <c r="AJ647" i="17"/>
  <c r="AJ1114" i="17"/>
  <c r="AJ1271" i="17"/>
  <c r="AJ418" i="17"/>
  <c r="AJ118" i="17"/>
  <c r="AJ1093" i="17"/>
  <c r="AJ474" i="17"/>
  <c r="AJ140" i="17"/>
  <c r="AJ788" i="17"/>
  <c r="AJ300" i="17"/>
  <c r="AJ751" i="17"/>
  <c r="AJ640" i="17"/>
  <c r="AJ1122" i="17"/>
  <c r="AJ1055" i="17"/>
  <c r="AJ149" i="17"/>
  <c r="AJ1164" i="17"/>
  <c r="AJ1137" i="17"/>
  <c r="AJ544" i="17"/>
  <c r="AJ1217" i="17"/>
  <c r="AJ1206" i="17"/>
  <c r="AJ934" i="17"/>
  <c r="AJ657" i="17"/>
  <c r="AJ897" i="17"/>
  <c r="AJ523" i="17"/>
  <c r="AJ271" i="17"/>
  <c r="AJ422" i="17"/>
  <c r="AJ881" i="17"/>
  <c r="AJ1165" i="17"/>
  <c r="AJ872" i="17"/>
  <c r="AJ224" i="17"/>
  <c r="AJ333" i="17"/>
  <c r="AJ1231" i="17"/>
  <c r="AJ120" i="17"/>
  <c r="AJ1127" i="17"/>
  <c r="AJ652" i="17"/>
  <c r="AJ108" i="17"/>
  <c r="AJ470" i="17"/>
  <c r="AJ767" i="17"/>
  <c r="AJ64" i="17"/>
  <c r="AJ833" i="17"/>
  <c r="AJ611" i="17"/>
  <c r="AJ1091" i="17"/>
  <c r="AJ348" i="17"/>
  <c r="AJ663" i="17"/>
  <c r="AJ1111" i="17"/>
  <c r="AJ533" i="17"/>
  <c r="AJ595" i="17"/>
  <c r="AJ136" i="17"/>
  <c r="AJ1051" i="17"/>
  <c r="AJ962" i="17"/>
  <c r="AJ543" i="17"/>
  <c r="AJ210" i="17"/>
  <c r="AJ1210" i="17"/>
  <c r="AJ1001" i="17"/>
  <c r="AJ1178" i="17"/>
  <c r="AJ1016" i="17"/>
  <c r="AJ916" i="17"/>
  <c r="AJ540" i="17"/>
  <c r="AJ564" i="17"/>
  <c r="AJ790" i="17"/>
  <c r="AJ667" i="17"/>
  <c r="AJ545" i="17"/>
  <c r="AJ336" i="17"/>
  <c r="AJ44" i="17"/>
  <c r="AJ131" i="17"/>
  <c r="AJ498" i="17"/>
  <c r="AJ250" i="17"/>
  <c r="AJ750" i="17"/>
  <c r="AJ129" i="17"/>
  <c r="AJ1182" i="17"/>
  <c r="AJ406" i="17"/>
  <c r="AJ992" i="17"/>
  <c r="AJ690" i="17"/>
  <c r="AJ727" i="17"/>
  <c r="AJ927" i="17"/>
  <c r="AJ369" i="17"/>
  <c r="AJ803" i="17"/>
  <c r="AJ36" i="17"/>
  <c r="AJ465" i="17"/>
  <c r="AJ747" i="17"/>
  <c r="AJ655" i="17"/>
  <c r="AJ286" i="17"/>
  <c r="AJ408" i="17"/>
  <c r="AJ280" i="17"/>
  <c r="AJ1050" i="17"/>
  <c r="AJ1155" i="17"/>
  <c r="AJ882" i="17"/>
  <c r="AJ1043" i="17"/>
  <c r="AJ1141" i="17"/>
  <c r="AJ685" i="17"/>
  <c r="AJ306" i="17"/>
  <c r="AJ16" i="17"/>
  <c r="AJ1090" i="17"/>
  <c r="AJ38" i="17"/>
  <c r="AJ172" i="17"/>
  <c r="AJ1144" i="17"/>
  <c r="AJ586" i="17"/>
  <c r="AJ235" i="17"/>
  <c r="AJ679" i="17"/>
  <c r="AJ1188" i="17"/>
  <c r="AJ994" i="17"/>
  <c r="AJ182" i="17"/>
  <c r="AJ973" i="17"/>
  <c r="AJ1092" i="17"/>
  <c r="AJ822" i="17"/>
  <c r="AJ1218" i="17"/>
  <c r="AJ360" i="17"/>
  <c r="AJ975" i="17"/>
  <c r="AJ318" i="17"/>
  <c r="AJ1184" i="17"/>
  <c r="AJ1006" i="17"/>
  <c r="AJ47" i="17"/>
  <c r="AJ620" i="17"/>
  <c r="AJ501" i="17"/>
  <c r="AJ388" i="17"/>
  <c r="AJ500" i="17"/>
  <c r="AJ696" i="17"/>
  <c r="AJ977" i="17"/>
  <c r="AJ270" i="17"/>
  <c r="AJ204" i="17"/>
  <c r="AJ473" i="17"/>
  <c r="AJ600" i="17"/>
  <c r="AJ1195" i="17"/>
  <c r="AJ157" i="17"/>
  <c r="AJ774" i="17"/>
  <c r="AJ231" i="17"/>
  <c r="AJ707" i="17"/>
  <c r="AJ1264" i="17"/>
  <c r="AJ413" i="17"/>
  <c r="AJ1205" i="17"/>
  <c r="AJ275" i="17"/>
  <c r="AJ716" i="17"/>
  <c r="AJ507" i="17"/>
  <c r="AJ1254" i="17"/>
  <c r="AJ239" i="17"/>
  <c r="AJ506" i="17"/>
  <c r="AJ373" i="17"/>
  <c r="AJ304" i="17"/>
  <c r="AJ195" i="17"/>
  <c r="AJ472" i="17"/>
  <c r="AJ993" i="17"/>
  <c r="AJ883" i="17"/>
  <c r="AJ777" i="17"/>
  <c r="AJ1117" i="17"/>
  <c r="AJ1103" i="17"/>
  <c r="AJ644" i="17"/>
  <c r="AJ1097" i="17"/>
  <c r="AJ538" i="17"/>
  <c r="AJ164" i="17"/>
  <c r="AJ854" i="17"/>
  <c r="AJ1094" i="17"/>
  <c r="AJ929" i="17"/>
  <c r="AJ350" i="17"/>
  <c r="AJ587" i="17"/>
  <c r="AJ236" i="17"/>
  <c r="AJ509" i="17"/>
  <c r="AJ1125" i="17"/>
  <c r="AJ553" i="17"/>
  <c r="AJ599" i="17"/>
  <c r="AJ183" i="17"/>
  <c r="AJ1034" i="17"/>
  <c r="AJ953" i="17"/>
  <c r="AJ421" i="17"/>
  <c r="AJ61" i="17"/>
  <c r="AJ1030" i="17"/>
  <c r="AJ601" i="17"/>
  <c r="AJ1220" i="17"/>
  <c r="AJ213" i="17"/>
  <c r="AJ748" i="17"/>
  <c r="AJ31" i="17"/>
  <c r="AJ796" i="17"/>
  <c r="AJ253" i="17"/>
  <c r="AJ370" i="17"/>
  <c r="AJ739" i="17"/>
  <c r="AJ174" i="17"/>
  <c r="AJ693" i="17"/>
  <c r="AJ737" i="17"/>
  <c r="AJ772" i="17"/>
  <c r="AJ299" i="17"/>
  <c r="AJ468" i="17"/>
  <c r="AJ205" i="17"/>
  <c r="AJ715" i="17"/>
  <c r="AJ562" i="17"/>
  <c r="AJ495" i="17"/>
  <c r="AJ936" i="17"/>
  <c r="AJ1083" i="17"/>
  <c r="AJ593" i="17"/>
  <c r="AJ432" i="17"/>
  <c r="AJ353" i="17"/>
  <c r="AJ778" i="17"/>
  <c r="AJ712" i="17"/>
  <c r="AJ17" i="17"/>
  <c r="AJ711" i="17"/>
  <c r="AJ1063" i="17"/>
  <c r="AJ1202" i="17"/>
  <c r="AJ1124" i="17"/>
  <c r="AJ416" i="17"/>
  <c r="AJ862" i="17"/>
  <c r="AJ35" i="17"/>
  <c r="AJ147" i="17"/>
  <c r="AJ662" i="17"/>
  <c r="AJ800" i="17"/>
  <c r="AJ33" i="17"/>
  <c r="AJ139" i="17"/>
  <c r="AJ1247" i="17"/>
  <c r="AJ340" i="17"/>
  <c r="AJ619" i="17"/>
  <c r="AJ1136" i="17"/>
  <c r="AJ173" i="17"/>
  <c r="AJ1163" i="17"/>
  <c r="AJ132" i="17"/>
  <c r="AJ294" i="17"/>
  <c r="AJ560" i="17"/>
  <c r="AJ142" i="17"/>
  <c r="AJ622" i="17"/>
  <c r="AJ505" i="17"/>
  <c r="AJ87" i="17"/>
  <c r="AJ802" i="17"/>
  <c r="AJ1240" i="17"/>
  <c r="AJ1200" i="17"/>
  <c r="AJ691" i="17"/>
  <c r="AJ451" i="17"/>
  <c r="AJ367" i="17"/>
  <c r="AJ857" i="17"/>
  <c r="AJ914" i="17"/>
  <c r="AJ257" i="17"/>
  <c r="AJ689" i="17"/>
  <c r="AJ892" i="17"/>
  <c r="AJ608" i="17"/>
  <c r="AJ743" i="17"/>
  <c r="AJ1123" i="17"/>
  <c r="AJ835" i="17"/>
  <c r="AJ951" i="17"/>
  <c r="AJ1216" i="17"/>
  <c r="AJ301" i="17"/>
  <c r="AJ95" i="17"/>
  <c r="AJ1230" i="17"/>
  <c r="AJ945" i="17"/>
  <c r="AJ485" i="17"/>
  <c r="AJ569" i="17"/>
  <c r="AJ396" i="17"/>
  <c r="AJ1237" i="17"/>
  <c r="AJ178" i="17"/>
  <c r="AJ1129" i="17"/>
  <c r="AJ407" i="17"/>
  <c r="AJ511" i="17"/>
  <c r="AJ1173" i="17"/>
  <c r="AJ869" i="17"/>
  <c r="AJ847" i="17"/>
  <c r="AJ431" i="17"/>
  <c r="AJ720" i="17"/>
  <c r="AJ368" i="17"/>
  <c r="AJ581" i="17"/>
  <c r="AJ1221" i="17"/>
  <c r="AJ68" i="17"/>
  <c r="AJ278" i="17"/>
  <c r="AJ181" i="17"/>
  <c r="AJ637" i="17"/>
  <c r="AJ734" i="17"/>
  <c r="AJ342" i="17"/>
  <c r="AJ1078" i="17"/>
  <c r="AJ530" i="17"/>
  <c r="AJ126" i="17"/>
  <c r="AJ464" i="17"/>
  <c r="AJ842" i="17"/>
  <c r="AJ1119" i="17"/>
  <c r="AJ456" i="17"/>
  <c r="AJ483" i="17"/>
  <c r="AJ185" i="17"/>
  <c r="AJ295" i="17"/>
  <c r="AJ1134" i="17"/>
  <c r="AJ984" i="17"/>
  <c r="AJ145" i="17"/>
  <c r="AJ233" i="17"/>
  <c r="AJ664" i="17"/>
  <c r="AJ203" i="17"/>
  <c r="AJ179" i="17"/>
  <c r="AJ692" i="17"/>
  <c r="AJ279" i="17"/>
  <c r="AJ764" i="17"/>
  <c r="AJ905" i="17"/>
  <c r="AJ701" i="17"/>
  <c r="AJ29" i="17"/>
  <c r="AJ188" i="17"/>
  <c r="AJ387" i="17"/>
  <c r="AJ91" i="17"/>
  <c r="AJ344" i="17"/>
  <c r="AJ201" i="17"/>
  <c r="AJ529" i="17"/>
  <c r="AJ527" i="17"/>
  <c r="AJ240" i="17"/>
  <c r="AJ706" i="17"/>
  <c r="AJ537" i="17"/>
  <c r="AJ24" i="17"/>
  <c r="AJ770" i="17"/>
  <c r="AJ1251" i="17"/>
  <c r="AJ232" i="17"/>
  <c r="AJ259" i="17"/>
  <c r="AJ1242" i="17"/>
  <c r="AJ53" i="17"/>
  <c r="AJ901" i="17"/>
  <c r="AJ1191" i="17"/>
  <c r="AJ731" i="17"/>
  <c r="AJ274" i="17"/>
  <c r="AJ39" i="17"/>
  <c r="AJ245" i="17"/>
  <c r="AJ288" i="17"/>
  <c r="AJ732" i="17"/>
  <c r="AJ382" i="17"/>
  <c r="AJ961" i="17"/>
  <c r="AJ216" i="17"/>
  <c r="AJ819" i="17"/>
  <c r="AJ906" i="17"/>
  <c r="AJ626" i="17"/>
  <c r="AJ1138" i="17"/>
  <c r="AJ45" i="17"/>
  <c r="AJ974" i="17"/>
  <c r="AJ58" i="17"/>
  <c r="AJ579" i="17"/>
  <c r="AJ335" i="17"/>
  <c r="AJ1214" i="17"/>
  <c r="AJ1068" i="17"/>
  <c r="AJ137" i="17"/>
  <c r="AJ1082" i="17"/>
  <c r="AJ477" i="17"/>
  <c r="AJ1059" i="17"/>
  <c r="AJ624" i="17"/>
  <c r="AJ665" i="17"/>
  <c r="AJ676" i="17"/>
  <c r="AJ347" i="17"/>
  <c r="AJ925" i="17"/>
  <c r="AJ1101" i="17"/>
  <c r="AJ678" i="17"/>
  <c r="AJ134" i="17"/>
  <c r="AJ875" i="17"/>
  <c r="AJ493" i="17"/>
  <c r="AJ1248" i="17"/>
  <c r="AJ1087" i="17"/>
  <c r="AJ782" i="17"/>
  <c r="AJ1256" i="17"/>
  <c r="AJ967" i="17"/>
  <c r="AJ1233" i="17"/>
  <c r="AJ1089" i="17"/>
  <c r="AJ513" i="17"/>
  <c r="AJ339" i="17"/>
  <c r="AJ162" i="17"/>
  <c r="AJ535" i="17"/>
  <c r="AJ736" i="17"/>
  <c r="AJ894" i="17"/>
  <c r="AJ998" i="17"/>
  <c r="AJ242" i="17"/>
  <c r="AJ276" i="17"/>
  <c r="AJ792" i="17"/>
  <c r="AJ1054" i="17"/>
  <c r="AJ159" i="17"/>
  <c r="AJ957" i="17"/>
  <c r="AJ197" i="17"/>
  <c r="AJ856" i="17"/>
  <c r="AJ577" i="17"/>
  <c r="AJ395" i="17"/>
  <c r="AJ1031" i="17"/>
  <c r="AJ254" i="17"/>
  <c r="AJ983" i="17"/>
  <c r="AJ54" i="17"/>
  <c r="AJ787" i="17"/>
  <c r="AJ96" i="17"/>
  <c r="AJ214" i="17"/>
  <c r="AJ988" i="17"/>
  <c r="AJ831" i="17"/>
  <c r="AJ559" i="17"/>
  <c r="AJ895" i="17"/>
  <c r="AJ834" i="17"/>
  <c r="AJ436" i="17"/>
  <c r="AJ287" i="17"/>
  <c r="AJ1162" i="17"/>
  <c r="AJ966" i="17"/>
  <c r="AJ155" i="17"/>
  <c r="AJ1223" i="17"/>
  <c r="AJ1229" i="17"/>
  <c r="AJ305" i="17"/>
  <c r="AJ165" i="17"/>
  <c r="AJ171" i="17"/>
  <c r="AJ694" i="17"/>
  <c r="AJ999" i="17"/>
  <c r="AJ66" i="17"/>
  <c r="AJ860" i="17"/>
  <c r="AJ312" i="17"/>
  <c r="AJ625" i="17"/>
  <c r="AJ1026" i="17"/>
  <c r="AJ399" i="17"/>
  <c r="AJ623" i="17"/>
  <c r="AJ926" i="17"/>
  <c r="AJ768" i="17"/>
  <c r="AJ864" i="17"/>
  <c r="AJ829" i="17"/>
  <c r="AJ643" i="17"/>
  <c r="AJ821" i="17"/>
  <c r="AJ704" i="17"/>
  <c r="AJ308" i="17"/>
  <c r="AJ400" i="17"/>
  <c r="AJ1204" i="17"/>
  <c r="AJ654" i="17"/>
  <c r="AJ460" i="17"/>
  <c r="AJ1269" i="17"/>
  <c r="AJ502" i="17"/>
  <c r="AJ779" i="17"/>
  <c r="AJ103" i="17"/>
  <c r="AJ735" i="17"/>
  <c r="AJ426" i="17"/>
  <c r="AJ102" i="17"/>
  <c r="AJ27" i="17"/>
  <c r="AJ1000" i="17"/>
  <c r="AJ755" i="17"/>
  <c r="AJ627" i="17"/>
  <c r="AJ510" i="17"/>
  <c r="AJ372" i="17"/>
  <c r="AI283" i="17"/>
  <c r="AI539" i="17"/>
  <c r="AI873" i="17"/>
  <c r="AI855" i="17"/>
  <c r="AI1040" i="17"/>
  <c r="AI990" i="17"/>
  <c r="AI84" i="17"/>
  <c r="AI986" i="17"/>
  <c r="AI661" i="17"/>
  <c r="AI795" i="17"/>
  <c r="AI285" i="17"/>
  <c r="AI798" i="17"/>
  <c r="AI960" i="17"/>
  <c r="AI151" i="17"/>
  <c r="AI219" i="17"/>
  <c r="AI471" i="17"/>
  <c r="AI836" i="17"/>
  <c r="AI687" i="17"/>
  <c r="AI939" i="17"/>
  <c r="AI571" i="17"/>
  <c r="AI520" i="17"/>
  <c r="AI41" i="17"/>
  <c r="AI890" i="17"/>
  <c r="AI1187" i="17"/>
  <c r="AI762" i="17"/>
  <c r="AI152" i="17"/>
  <c r="AI241" i="17"/>
  <c r="AI985" i="17"/>
  <c r="AI1102" i="17"/>
  <c r="AI50" i="17"/>
  <c r="AI1135" i="17"/>
  <c r="AI804" i="17"/>
  <c r="AI518" i="17"/>
  <c r="AI1239" i="17"/>
  <c r="AI1073" i="17"/>
  <c r="AI817" i="17"/>
  <c r="AI298" i="17"/>
  <c r="AI728" i="17"/>
  <c r="AI177" i="17"/>
  <c r="AI763" i="17"/>
  <c r="AI255" i="17"/>
  <c r="AI674" i="17"/>
  <c r="AI658" i="17"/>
  <c r="AI261" i="17"/>
  <c r="AI194" i="17"/>
  <c r="AI1052" i="17"/>
  <c r="AI260" i="17"/>
  <c r="AI100" i="17"/>
  <c r="AI757" i="17"/>
  <c r="AI357" i="17"/>
  <c r="AI969" i="17"/>
  <c r="AI40" i="17"/>
  <c r="AI63" i="17"/>
  <c r="AI729" i="17"/>
  <c r="AI524" i="17"/>
  <c r="AI852" i="17"/>
  <c r="AI1128" i="17"/>
  <c r="AI815" i="17"/>
  <c r="AI648" i="17"/>
  <c r="AI296" i="17"/>
  <c r="AI844" i="17"/>
  <c r="AI660" i="17"/>
  <c r="AI355" i="17"/>
  <c r="AI442" i="17"/>
  <c r="AI1174" i="17"/>
  <c r="AI359" i="17"/>
  <c r="AI776" i="17"/>
  <c r="AI1146" i="17"/>
  <c r="AI12" i="17"/>
  <c r="AI578" i="17"/>
  <c r="AI526" i="17"/>
  <c r="AI138" i="17"/>
  <c r="AI97" i="17"/>
  <c r="AI74" i="17"/>
  <c r="AI548" i="17"/>
  <c r="AI1109" i="17"/>
  <c r="AI877" i="17"/>
  <c r="AI1033" i="17"/>
  <c r="AI680" i="17"/>
  <c r="AI789" i="17"/>
  <c r="AI22" i="17"/>
  <c r="AI419" i="17"/>
  <c r="AI932" i="17"/>
  <c r="AI377" i="17"/>
  <c r="AI923" i="17"/>
  <c r="AJ37" i="17"/>
  <c r="AI73" i="17"/>
  <c r="AI955" i="17"/>
  <c r="AI1064" i="17"/>
  <c r="AI222" i="17"/>
  <c r="AI1037" i="17"/>
  <c r="AI724" i="17"/>
  <c r="AI1158" i="17"/>
  <c r="AI1219" i="17"/>
  <c r="AI439" i="17"/>
  <c r="AI170" i="17"/>
  <c r="AI884" i="17"/>
  <c r="AI1160" i="17"/>
  <c r="AI682" i="17"/>
  <c r="AI320" i="17"/>
  <c r="AI886" i="17"/>
  <c r="AI441" i="17"/>
  <c r="AI93" i="17"/>
  <c r="AI903" i="17"/>
  <c r="AI310" i="17"/>
  <c r="AI979" i="17"/>
  <c r="AI635" i="17"/>
  <c r="AI316" i="17"/>
  <c r="AI826" i="17"/>
  <c r="AI713" i="17"/>
  <c r="AI90" i="17"/>
  <c r="AI1012" i="17"/>
  <c r="AI639" i="17"/>
  <c r="AI461" i="17"/>
  <c r="AI858" i="17"/>
  <c r="AI375" i="17"/>
  <c r="AI1023" i="17"/>
  <c r="AI830" i="17"/>
  <c r="AI358" i="17"/>
  <c r="AI184" i="17"/>
  <c r="AI186" i="17"/>
  <c r="AI397" i="17"/>
  <c r="AI699" i="17"/>
  <c r="AI324" i="17"/>
  <c r="AI445" i="17"/>
  <c r="AI453" i="17"/>
  <c r="AI394" i="17"/>
  <c r="AI677" i="17"/>
  <c r="AI125" i="17"/>
  <c r="AI1194" i="17"/>
  <c r="AI113" i="17"/>
  <c r="AJ809" i="17"/>
  <c r="AJ487" i="17"/>
  <c r="AJ489" i="17"/>
  <c r="AJ733" i="17"/>
  <c r="AJ1005" i="17"/>
  <c r="AJ28" i="17"/>
  <c r="AJ1113" i="17"/>
  <c r="AJ922" i="17"/>
  <c r="AJ709" i="17"/>
  <c r="AJ48" i="17"/>
  <c r="AJ666" i="17"/>
  <c r="AJ124" i="17"/>
  <c r="AI907" i="17"/>
  <c r="AI567" i="17"/>
  <c r="AI650" i="17"/>
  <c r="AI43" i="17"/>
  <c r="AI1024" i="17"/>
  <c r="AI338" i="17"/>
  <c r="AI417" i="17"/>
  <c r="AI351" i="17"/>
  <c r="AI83" i="17"/>
  <c r="AI458" i="17"/>
  <c r="AI920" i="17"/>
  <c r="AI345" i="17"/>
  <c r="AI141" i="17"/>
  <c r="AI874" i="17"/>
  <c r="AI1234" i="17"/>
  <c r="AI670" i="17"/>
  <c r="AI1167" i="17"/>
  <c r="AI808" i="17"/>
  <c r="AI885" i="17"/>
  <c r="AI806" i="17"/>
  <c r="AI1085" i="17"/>
  <c r="AI14" i="17"/>
  <c r="AI1198" i="17"/>
  <c r="AI514" i="17"/>
  <c r="AJ390" i="17"/>
  <c r="AJ653" i="17"/>
  <c r="AJ785" i="17"/>
  <c r="AI1079" i="17"/>
  <c r="AI552" i="17"/>
  <c r="AI702" i="17"/>
  <c r="AI1228" i="17"/>
  <c r="AJ924" i="17"/>
  <c r="AJ671" i="17"/>
  <c r="AJ594" i="17"/>
  <c r="AJ958" i="17"/>
  <c r="AJ989" i="17"/>
  <c r="AJ832" i="17"/>
  <c r="AJ463" i="17"/>
  <c r="AJ839" i="17"/>
  <c r="AJ766" i="17"/>
  <c r="AJ371" i="17"/>
  <c r="AJ72" i="17"/>
  <c r="AJ75" i="17"/>
  <c r="AJ423" i="17"/>
  <c r="AJ1222" i="17"/>
  <c r="AJ1112" i="17"/>
  <c r="AJ34" i="17"/>
  <c r="AJ414" i="17"/>
  <c r="AJ558" i="17"/>
  <c r="AJ1258" i="17"/>
  <c r="AJ722" i="17"/>
  <c r="AJ1077" i="17"/>
  <c r="AJ366" i="17"/>
  <c r="AJ1107" i="17"/>
  <c r="AJ996" i="17"/>
  <c r="AJ1058" i="17"/>
  <c r="AJ189" i="17"/>
  <c r="AJ166" i="17"/>
  <c r="AJ738" i="17"/>
  <c r="AJ454" i="17"/>
  <c r="AJ991" i="17"/>
  <c r="AJ309" i="17"/>
  <c r="AJ266" i="17"/>
  <c r="AJ1177" i="17"/>
  <c r="AJ773" i="17"/>
  <c r="AJ427" i="17"/>
  <c r="AJ265" i="17"/>
  <c r="AJ1121" i="17"/>
  <c r="AJ752" i="17"/>
  <c r="AJ726" i="17"/>
  <c r="AJ621" i="17"/>
  <c r="AJ1032" i="17"/>
  <c r="AJ256" i="17"/>
  <c r="AJ937" i="17"/>
  <c r="AJ572" i="17"/>
  <c r="AJ405" i="17"/>
  <c r="AJ1209" i="17"/>
  <c r="AJ1067" i="17"/>
  <c r="AJ700" i="17"/>
  <c r="AJ838" i="17"/>
  <c r="AJ954" i="17"/>
  <c r="AJ542" i="17"/>
  <c r="AJ459" i="17"/>
  <c r="AJ55" i="17"/>
  <c r="AJ1044" i="17"/>
  <c r="AJ609" i="17"/>
  <c r="AJ508" i="17"/>
  <c r="AJ352" i="17"/>
  <c r="AJ252" i="17"/>
  <c r="AI911" i="17"/>
  <c r="AI89" i="17"/>
  <c r="AI1120" i="17"/>
  <c r="AI26" i="17"/>
  <c r="AJ791" i="17"/>
  <c r="AJ21" i="17"/>
  <c r="AJ837" i="17"/>
  <c r="AJ175" i="17"/>
  <c r="AJ971" i="17"/>
  <c r="AJ49" i="17"/>
  <c r="AJ899" i="17"/>
  <c r="AJ492" i="17"/>
  <c r="AJ686" i="17"/>
  <c r="AJ591" i="17"/>
  <c r="AJ475" i="17"/>
  <c r="AJ870" i="17"/>
  <c r="AJ723" i="17"/>
  <c r="AJ754" i="17"/>
  <c r="AJ1241" i="17"/>
  <c r="AJ698" i="17"/>
  <c r="AJ227" i="17"/>
  <c r="AJ176" i="17"/>
  <c r="AJ1131" i="17"/>
  <c r="AJ946" i="17"/>
  <c r="AJ964" i="17"/>
  <c r="AJ859" i="17"/>
  <c r="AJ799" i="17"/>
  <c r="AJ1104" i="17"/>
  <c r="AJ719" i="17"/>
  <c r="AJ547" i="17"/>
  <c r="AJ949" i="17"/>
  <c r="AJ1080" i="17"/>
  <c r="AJ721" i="17"/>
  <c r="AJ269" i="17"/>
  <c r="AJ94" i="17"/>
  <c r="AJ82" i="17"/>
  <c r="AJ528" i="17"/>
  <c r="AI695" i="17"/>
  <c r="AI503" i="17"/>
  <c r="AI146" i="17"/>
  <c r="AI1257" i="17"/>
  <c r="AI401" i="17"/>
  <c r="AI99" i="17"/>
  <c r="AI981" i="17"/>
  <c r="AI959" i="17"/>
  <c r="AI281" i="17"/>
  <c r="AI430" i="17"/>
  <c r="AI291" i="17"/>
  <c r="AI385" i="17"/>
  <c r="AI448" i="17"/>
  <c r="AI80" i="17"/>
  <c r="AI234" i="17"/>
  <c r="AI956" i="17"/>
  <c r="AI59" i="17"/>
  <c r="AI363" i="17"/>
  <c r="AI841" i="17"/>
  <c r="AI437" i="17"/>
  <c r="AI488" i="17"/>
  <c r="AI590" i="17"/>
  <c r="AI769" i="17"/>
  <c r="AI248" i="17"/>
  <c r="AI326" i="17"/>
  <c r="AI628" i="17"/>
  <c r="AI119" i="17"/>
  <c r="AI910" i="17"/>
  <c r="AI497" i="17"/>
  <c r="AI759" i="17"/>
  <c r="AI570" i="17"/>
  <c r="AI111" i="17"/>
  <c r="AI221" i="17"/>
  <c r="AI531" i="17"/>
  <c r="AI1110" i="17"/>
  <c r="AI374" i="17"/>
  <c r="AI329" i="17"/>
  <c r="AI1065" i="17"/>
  <c r="AI223" i="17"/>
  <c r="AI629" i="17"/>
  <c r="AJ900" i="17"/>
  <c r="AJ825" i="17"/>
  <c r="AJ758" i="17"/>
  <c r="AJ167" i="17"/>
  <c r="AJ820" i="17"/>
  <c r="AJ160" i="17"/>
  <c r="AJ1166" i="17"/>
  <c r="AJ1244" i="17"/>
  <c r="AJ849" i="17"/>
  <c r="AJ215" i="17"/>
  <c r="AJ226" i="17"/>
  <c r="AJ116" i="17"/>
  <c r="AJ1203" i="17"/>
  <c r="AJ602" i="17"/>
  <c r="AJ482" i="17"/>
  <c r="AJ1185" i="17"/>
  <c r="AJ198" i="17"/>
  <c r="AJ760" i="17"/>
  <c r="AI267" i="17"/>
  <c r="AI649" i="17"/>
  <c r="AI1142" i="17"/>
  <c r="AI18" i="17"/>
  <c r="AI1003" i="17"/>
  <c r="AI1211" i="17"/>
  <c r="AI598" i="17"/>
  <c r="AI947" i="17"/>
  <c r="AI978" i="17"/>
  <c r="AI515" i="17"/>
  <c r="AI970" i="17"/>
  <c r="AI938" i="17"/>
  <c r="AI322" i="17"/>
  <c r="AI71" i="17"/>
  <c r="AI290" i="17"/>
  <c r="AI963" i="17"/>
  <c r="AI1115" i="17"/>
  <c r="AI613" i="17"/>
  <c r="AI1227" i="17"/>
  <c r="AI913" i="17"/>
  <c r="AI411" i="17"/>
  <c r="AI753" i="17"/>
  <c r="AI935" i="17"/>
  <c r="AI828" i="17"/>
  <c r="AI1002" i="17"/>
  <c r="AI941" i="17"/>
  <c r="AI218" i="17"/>
  <c r="AI153" i="17"/>
  <c r="AI823" i="17"/>
  <c r="AI393" i="17"/>
  <c r="AI1225" i="17"/>
  <c r="AI504" i="17"/>
  <c r="AI943" i="17"/>
  <c r="AI1215" i="17"/>
  <c r="AI1238" i="17"/>
  <c r="AI918" i="17"/>
  <c r="AI1172" i="17"/>
  <c r="AI512" i="17"/>
  <c r="AJ1212" i="17"/>
  <c r="AJ1060" i="17"/>
  <c r="AJ705" i="17"/>
  <c r="AJ607" i="17"/>
  <c r="AJ771" i="17"/>
  <c r="AJ730" i="17"/>
  <c r="AJ284" i="17"/>
  <c r="AJ192" i="17"/>
  <c r="AJ641" i="17"/>
  <c r="AJ1255" i="17"/>
  <c r="AJ10" i="17"/>
  <c r="AJ330" i="17"/>
  <c r="AJ896" i="17"/>
  <c r="AJ457" i="17"/>
  <c r="AJ343" i="17"/>
  <c r="AJ209" i="17"/>
  <c r="AJ744" i="17"/>
  <c r="AJ588" i="17"/>
  <c r="AJ404" i="17"/>
  <c r="AJ1153" i="17"/>
  <c r="AJ1250" i="17"/>
  <c r="AJ424" i="17"/>
  <c r="AJ98" i="17"/>
  <c r="AJ1190" i="17"/>
  <c r="AJ656" i="17"/>
  <c r="AJ85" i="17"/>
  <c r="AJ81" i="17"/>
  <c r="AJ1028" i="17"/>
  <c r="AJ761" i="17"/>
  <c r="AJ354" i="17"/>
  <c r="AJ968" i="17"/>
  <c r="AJ148" i="17"/>
  <c r="AJ334" i="17"/>
  <c r="AJ889" i="17"/>
  <c r="AJ32" i="17"/>
  <c r="AJ258" i="17"/>
  <c r="AJ879" i="17"/>
  <c r="AJ632" i="17"/>
  <c r="AJ325" i="17"/>
  <c r="AJ297" i="17"/>
  <c r="AJ1108" i="17"/>
  <c r="AJ610" i="17"/>
  <c r="AJ365" i="17"/>
  <c r="AJ710" i="17"/>
  <c r="AJ1095" i="17"/>
  <c r="AJ311" i="17"/>
  <c r="AJ566" i="17"/>
  <c r="AJ861" i="17"/>
  <c r="AJ1096" i="17"/>
  <c r="AJ150" i="17"/>
  <c r="AJ249" i="17"/>
  <c r="AJ1042" i="17"/>
  <c r="AJ1186" i="17"/>
  <c r="AJ965" i="17"/>
  <c r="AJ580" i="17"/>
  <c r="AJ1268" i="17"/>
  <c r="AJ244" i="17"/>
  <c r="AJ117" i="17"/>
  <c r="AJ781" i="17"/>
  <c r="AJ315" i="17"/>
  <c r="AJ541" i="17"/>
  <c r="AJ356" i="17"/>
  <c r="AJ1232" i="17"/>
  <c r="AJ466" i="17"/>
  <c r="AJ891" i="17"/>
  <c r="AJ950" i="17"/>
  <c r="AJ521" i="17"/>
  <c r="AJ1213" i="17"/>
  <c r="AJ1197" i="17"/>
  <c r="AI915" i="17"/>
  <c r="AI659" i="17"/>
  <c r="AI243" i="17"/>
  <c r="AJ77" i="17"/>
  <c r="AJ519" i="17"/>
  <c r="AJ630" i="17"/>
  <c r="AJ57" i="17"/>
  <c r="AJ273" i="17"/>
  <c r="AJ783" i="17"/>
  <c r="AJ1253" i="17"/>
  <c r="AJ107" i="17"/>
  <c r="AJ568" i="17"/>
  <c r="AJ786" i="17"/>
  <c r="AJ887" i="17"/>
  <c r="AI1029" i="17"/>
  <c r="AJ1199" i="17"/>
  <c r="AJ646" i="17"/>
  <c r="AJ313" i="17"/>
  <c r="AJ496" i="17"/>
  <c r="AJ878" i="17"/>
  <c r="AJ264" i="17"/>
  <c r="AJ1261" i="17"/>
  <c r="AJ597" i="17"/>
  <c r="AJ449" i="17"/>
  <c r="AJ212" i="17"/>
  <c r="AJ604" i="17"/>
  <c r="AJ144" i="17"/>
  <c r="AJ1049" i="17"/>
  <c r="AJ863" i="17"/>
  <c r="AJ403" i="17"/>
  <c r="AJ156" i="17"/>
  <c r="AJ303" i="17"/>
  <c r="AJ443" i="17"/>
  <c r="AJ1176" i="17"/>
  <c r="AJ574" i="17"/>
  <c r="AJ972" i="17"/>
  <c r="AJ481" i="17"/>
  <c r="AJ603" i="17"/>
  <c r="AJ1154" i="17"/>
  <c r="AJ200" i="17"/>
  <c r="AJ133" i="17"/>
  <c r="AJ614" i="17"/>
  <c r="AJ444" i="17"/>
  <c r="AJ718" i="17"/>
  <c r="AJ1259" i="17"/>
  <c r="AJ563" i="17"/>
  <c r="AJ866" i="17"/>
  <c r="AJ349" i="17"/>
  <c r="AJ499" i="17"/>
  <c r="AJ60" i="17"/>
  <c r="AJ672" i="17"/>
  <c r="AJ193" i="17"/>
  <c r="AJ1169" i="17"/>
  <c r="AJ617" i="17"/>
  <c r="AJ592" i="17"/>
  <c r="AJ381" i="17"/>
  <c r="AJ741" i="17"/>
  <c r="AJ52" i="17"/>
  <c r="AJ92" i="17"/>
  <c r="AJ843" i="17"/>
  <c r="AI557" i="17"/>
  <c r="AI272" i="17"/>
  <c r="AI840" i="17"/>
  <c r="AI208" i="17"/>
  <c r="AI765" i="17"/>
  <c r="AI62" i="17"/>
  <c r="AI1017" i="17"/>
  <c r="AI476" i="17"/>
  <c r="AI104" i="17"/>
  <c r="AI1208" i="17"/>
  <c r="AI289" i="17"/>
  <c r="AI123" i="17"/>
  <c r="AI1252" i="17"/>
  <c r="AI143" i="17"/>
  <c r="AI389" i="17"/>
  <c r="AI673" i="17"/>
  <c r="AI341" i="17"/>
  <c r="AI684" i="17"/>
  <c r="AI1036" i="17"/>
  <c r="AI46" i="17"/>
  <c r="AI893" i="17"/>
  <c r="AI1100" i="17"/>
  <c r="AI1262" i="17"/>
  <c r="AI410" i="17"/>
  <c r="AI1236" i="17"/>
  <c r="AI976" i="17"/>
  <c r="AI293" i="17"/>
  <c r="AI1114" i="17"/>
  <c r="AI647" i="17"/>
  <c r="AJ876" i="17"/>
  <c r="AJ1193" i="17"/>
  <c r="AJ362" i="17"/>
  <c r="AJ447" i="17"/>
  <c r="AJ467" i="17"/>
  <c r="AJ912" i="17"/>
  <c r="AJ575" i="17"/>
  <c r="AJ480" i="17"/>
  <c r="AJ440" i="17"/>
  <c r="AJ1116" i="17"/>
  <c r="AJ1071" i="17"/>
  <c r="AJ1270" i="17"/>
  <c r="AJ247" i="17"/>
  <c r="AJ919" i="17"/>
  <c r="AJ824" i="17"/>
  <c r="AJ1170" i="17"/>
  <c r="AJ1086" i="17"/>
  <c r="AJ328" i="17"/>
  <c r="AJ551" i="17"/>
  <c r="AJ484" i="17"/>
  <c r="AJ246" i="17"/>
  <c r="AJ536" i="17"/>
  <c r="AJ435" i="17"/>
  <c r="AJ1020" i="17"/>
  <c r="AJ386" i="17"/>
  <c r="AJ51" i="17"/>
  <c r="AJ1048" i="17"/>
  <c r="AJ1152" i="17"/>
  <c r="AJ268" i="17"/>
  <c r="AJ708" i="17"/>
  <c r="AJ725" i="17"/>
  <c r="AJ636" i="17"/>
  <c r="AJ1224" i="17"/>
  <c r="AJ402" i="17"/>
  <c r="AJ361" i="17"/>
  <c r="AJ1267" i="17"/>
  <c r="AJ942" i="17"/>
  <c r="AJ479" i="17"/>
  <c r="AJ346" i="17"/>
  <c r="AJ561" i="17"/>
  <c r="AJ1263" i="17"/>
  <c r="AJ1260" i="17"/>
  <c r="AJ1118" i="17"/>
  <c r="AJ101" i="17"/>
  <c r="AJ846" i="17"/>
  <c r="AJ675" i="17"/>
  <c r="AJ980" i="17"/>
  <c r="AJ573" i="17"/>
  <c r="AJ450" i="17"/>
  <c r="AJ1235" i="17"/>
  <c r="AJ853" i="17"/>
  <c r="AJ169" i="17"/>
  <c r="AJ534" i="17"/>
  <c r="AJ79" i="17"/>
  <c r="AJ65" i="17"/>
  <c r="AJ756" i="17"/>
  <c r="AJ314" i="17"/>
  <c r="AJ868" i="17"/>
  <c r="AJ67" i="17"/>
  <c r="AJ1151" i="17"/>
  <c r="AJ1175" i="17"/>
  <c r="AJ317" i="17"/>
  <c r="AJ86" i="17"/>
  <c r="AJ446" i="17"/>
  <c r="AJ576" i="17"/>
  <c r="AJ1139" i="17"/>
  <c r="AJ1192" i="17"/>
  <c r="AJ438" i="17"/>
  <c r="AJ1150" i="17"/>
  <c r="AJ688" i="17"/>
  <c r="AJ180" i="17"/>
  <c r="AJ122" i="17"/>
  <c r="AI1196" i="17"/>
  <c r="AI128" i="17"/>
  <c r="AI740" i="17"/>
  <c r="AI1181" i="17"/>
  <c r="AI202" i="17"/>
  <c r="AI420" i="17"/>
  <c r="AI845" i="17"/>
  <c r="AI1046" i="17"/>
  <c r="AI88" i="17"/>
  <c r="AI292" i="17"/>
  <c r="AI1069" i="17"/>
  <c r="AI135" i="17"/>
  <c r="AI56" i="17"/>
  <c r="AI888" i="17"/>
  <c r="AI434" i="17"/>
  <c r="AI1018" i="17"/>
  <c r="AI585" i="17"/>
  <c r="AI794" i="17"/>
  <c r="AI391" i="17"/>
  <c r="AI827" i="17"/>
  <c r="AI940" i="17"/>
  <c r="AI425" i="17"/>
  <c r="AI851" i="17"/>
  <c r="AI1143" i="17"/>
  <c r="AI633" i="17"/>
  <c r="AI807" i="17"/>
  <c r="AI555" i="17"/>
  <c r="AI491" i="17"/>
  <c r="AI277" i="17"/>
  <c r="AI1226" i="17"/>
  <c r="AI469" i="17"/>
  <c r="AI780" i="17"/>
  <c r="AI1265" i="17"/>
  <c r="AI1245" i="17"/>
  <c r="AI793" i="17"/>
  <c r="AI904" i="17"/>
  <c r="AI15" i="17"/>
  <c r="AI948" i="17"/>
  <c r="AI158" i="17"/>
  <c r="AI631" i="17"/>
  <c r="AI163" i="17"/>
  <c r="AI206" i="17"/>
  <c r="AI549" i="17"/>
  <c r="AI190" i="17"/>
  <c r="AI282" i="17"/>
  <c r="AI263" i="17"/>
  <c r="AI1007" i="17"/>
  <c r="AI1061" i="17"/>
  <c r="AI502" i="17"/>
  <c r="AI654" i="17"/>
  <c r="AI308" i="17"/>
  <c r="AI643" i="17"/>
  <c r="AI829" i="17"/>
  <c r="AI926" i="17"/>
  <c r="AI1026" i="17"/>
  <c r="AI312" i="17"/>
  <c r="AI66" i="17"/>
  <c r="AI323" i="17"/>
  <c r="AI20" i="17"/>
  <c r="AI171" i="17"/>
  <c r="AI305" i="17"/>
  <c r="AI1223" i="17"/>
  <c r="AI287" i="17"/>
  <c r="AI818" i="17"/>
  <c r="AI895" i="17"/>
  <c r="AI559" i="17"/>
  <c r="AI238" i="17"/>
  <c r="AI988" i="17"/>
  <c r="AI787" i="17"/>
  <c r="AI54" i="17"/>
  <c r="AI1031" i="17"/>
  <c r="AI395" i="17"/>
  <c r="AI1081" i="17"/>
  <c r="AI957" i="17"/>
  <c r="AI159" i="17"/>
  <c r="AI1041" i="17"/>
  <c r="AI792" i="17"/>
  <c r="AI998" i="17"/>
  <c r="AI736" i="17"/>
  <c r="AI1089" i="17"/>
  <c r="AI1233" i="17"/>
  <c r="AI967" i="17"/>
  <c r="AI782" i="17"/>
  <c r="AI1087" i="17"/>
  <c r="AI327" i="17"/>
  <c r="AI875" i="17"/>
  <c r="AI678" i="17"/>
  <c r="AI1099" i="17"/>
  <c r="AI676" i="17"/>
  <c r="AI1010" i="17"/>
  <c r="AI1059" i="17"/>
  <c r="AI384" i="17"/>
  <c r="AI1082" i="17"/>
  <c r="AI1045" i="17"/>
  <c r="AI137" i="17"/>
  <c r="AI1068" i="17"/>
  <c r="AI1214" i="17"/>
  <c r="AI1189" i="17"/>
  <c r="AI579" i="17"/>
  <c r="AI974" i="17"/>
  <c r="AI626" i="17"/>
  <c r="AI819" i="17"/>
  <c r="AI383" i="17"/>
  <c r="AI216" i="17"/>
  <c r="AI732" i="17"/>
  <c r="AI288" i="17"/>
  <c r="AI39" i="17"/>
  <c r="AI1140" i="17"/>
  <c r="AI1191" i="17"/>
  <c r="AI1242" i="17"/>
  <c r="AI259" i="17"/>
  <c r="AI1251" i="17"/>
  <c r="AI770" i="17"/>
  <c r="AI24" i="17"/>
  <c r="AI240" i="17"/>
  <c r="AI110" i="17"/>
  <c r="AI527" i="17"/>
  <c r="AI529" i="17"/>
  <c r="AI379" i="17"/>
  <c r="AI188" i="17"/>
  <c r="AI746" i="17"/>
  <c r="AI29" i="17"/>
  <c r="AI1207" i="17"/>
  <c r="AI880" i="17"/>
  <c r="AI764" i="17"/>
  <c r="AI692" i="17"/>
  <c r="AI179" i="17"/>
  <c r="AI203" i="17"/>
  <c r="AI233" i="17"/>
  <c r="AI984" i="17"/>
  <c r="AI522" i="17"/>
  <c r="AI185" i="17"/>
  <c r="AI483" i="17"/>
  <c r="AI785" i="17"/>
  <c r="AI1171" i="17"/>
  <c r="AI1204" i="17"/>
  <c r="AI704" i="17"/>
  <c r="AI821" i="17"/>
  <c r="AI582" i="17"/>
  <c r="AI864" i="17"/>
  <c r="AI768" i="17"/>
  <c r="AI623" i="17"/>
  <c r="AI399" i="17"/>
  <c r="AI625" i="17"/>
  <c r="AI860" i="17"/>
  <c r="AI999" i="17"/>
  <c r="AI694" i="17"/>
  <c r="AI165" i="17"/>
  <c r="AI1229" i="17"/>
  <c r="AI155" i="17"/>
  <c r="AI966" i="17"/>
  <c r="AI1162" i="17"/>
  <c r="AI436" i="17"/>
  <c r="AI834" i="17"/>
  <c r="AI831" i="17"/>
  <c r="AI214" i="17"/>
  <c r="AI96" i="17"/>
  <c r="AI983" i="17"/>
  <c r="AI254" i="17"/>
  <c r="AI577" i="17"/>
  <c r="AI856" i="17"/>
  <c r="AI197" i="17"/>
  <c r="AI1054" i="17"/>
  <c r="AI276" i="17"/>
  <c r="AI242" i="17"/>
  <c r="AI894" i="17"/>
  <c r="AI535" i="17"/>
  <c r="AI162" i="17"/>
  <c r="AI339" i="17"/>
  <c r="AI513" i="17"/>
  <c r="AI616" i="17"/>
  <c r="AI1256" i="17"/>
  <c r="AI944" i="17"/>
  <c r="AI1248" i="17"/>
  <c r="AI493" i="17"/>
  <c r="AI134" i="17"/>
  <c r="AI1101" i="17"/>
  <c r="AI925" i="17"/>
  <c r="AI347" i="17"/>
  <c r="AI665" i="17"/>
  <c r="AI624" i="17"/>
  <c r="AI801" i="17"/>
  <c r="AI477" i="17"/>
  <c r="AI494" i="17"/>
  <c r="AI376" i="17"/>
  <c r="AI335" i="17"/>
  <c r="AI612" i="17"/>
  <c r="AI58" i="17"/>
  <c r="AI45" i="17"/>
  <c r="AI1138" i="17"/>
  <c r="AI906" i="17"/>
  <c r="AI961" i="17"/>
  <c r="AI382" i="17"/>
  <c r="AI245" i="17"/>
  <c r="AI490" i="17"/>
  <c r="AI274" i="17"/>
  <c r="AI731" i="17"/>
  <c r="AI901" i="17"/>
  <c r="AI53" i="17"/>
  <c r="AI232" i="17"/>
  <c r="AI537" i="17"/>
  <c r="AI706" i="17"/>
  <c r="AI302" i="17"/>
  <c r="AI201" i="17"/>
  <c r="AI344" i="17"/>
  <c r="AI237" i="17"/>
  <c r="AI91" i="17"/>
  <c r="AI387" i="17"/>
  <c r="AI701" i="17"/>
  <c r="AI905" i="17"/>
  <c r="AI279" i="17"/>
  <c r="AI1098" i="17"/>
  <c r="AI664" i="17"/>
  <c r="AI145" i="17"/>
  <c r="AI1134" i="17"/>
  <c r="AI295" i="17"/>
  <c r="AI429" i="17"/>
  <c r="AI653" i="17"/>
  <c r="AI390" i="17"/>
  <c r="AI1269" i="17"/>
  <c r="AI668" i="17"/>
  <c r="AI86" i="17"/>
  <c r="AI317" i="17"/>
  <c r="AI1151" i="17"/>
  <c r="AI756" i="17"/>
  <c r="AI65" i="17"/>
  <c r="AI79" i="17"/>
  <c r="AI169" i="17"/>
  <c r="AI853" i="17"/>
  <c r="AI573" i="17"/>
  <c r="AI980" i="17"/>
  <c r="AI846" i="17"/>
  <c r="AI646" i="17"/>
  <c r="AI930" i="17"/>
  <c r="AI887" i="17"/>
  <c r="AI568" i="17"/>
  <c r="AI1253" i="17"/>
  <c r="AI783" i="17"/>
  <c r="AI630" i="17"/>
  <c r="AI865" i="17"/>
  <c r="AI77" i="17"/>
  <c r="AI532" i="17"/>
  <c r="AI950" i="17"/>
  <c r="AI1232" i="17"/>
  <c r="AI356" i="17"/>
  <c r="AI315" i="17"/>
  <c r="AI781" i="17"/>
  <c r="AI117" i="17"/>
  <c r="AI244" i="17"/>
  <c r="AI982" i="17"/>
  <c r="AI1268" i="17"/>
  <c r="AI580" i="17"/>
  <c r="AI965" i="17"/>
  <c r="AI1014" i="17"/>
  <c r="AI1186" i="17"/>
  <c r="AI1132" i="17"/>
  <c r="AI1042" i="17"/>
  <c r="AI249" i="17"/>
  <c r="AI150" i="17"/>
  <c r="AI1096" i="17"/>
  <c r="AI1015" i="17"/>
  <c r="AI861" i="17"/>
  <c r="AI566" i="17"/>
  <c r="AI311" i="17"/>
  <c r="AI1095" i="17"/>
  <c r="AI703" i="17"/>
  <c r="AI25" i="17"/>
  <c r="AI710" i="17"/>
  <c r="AI365" i="17"/>
  <c r="AI610" i="17"/>
  <c r="AI516" i="17"/>
  <c r="AI1108" i="17"/>
  <c r="AI297" i="17"/>
  <c r="AI325" i="17"/>
  <c r="AI11" i="17"/>
  <c r="AI632" i="17"/>
  <c r="AI879" i="17"/>
  <c r="AI258" i="17"/>
  <c r="AI32" i="17"/>
  <c r="AI931" i="17"/>
  <c r="AI889" i="17"/>
  <c r="AI334" i="17"/>
  <c r="AI148" i="17"/>
  <c r="AI968" i="17"/>
  <c r="AI354" i="17"/>
  <c r="AI761" i="17"/>
  <c r="AI1028" i="17"/>
  <c r="AI81" i="17"/>
  <c r="AI85" i="17"/>
  <c r="AI1039" i="17"/>
  <c r="AI656" i="17"/>
  <c r="AI645" i="17"/>
  <c r="AI1190" i="17"/>
  <c r="AI98" i="17"/>
  <c r="AI115" i="17"/>
  <c r="AI424" i="17"/>
  <c r="AI1250" i="17"/>
  <c r="AI1153" i="17"/>
  <c r="AI404" i="17"/>
  <c r="AI588" i="17"/>
  <c r="AI744" i="17"/>
  <c r="AI209" i="17"/>
  <c r="AI228" i="17"/>
  <c r="AI343" i="17"/>
  <c r="AI457" i="17"/>
  <c r="AI37" i="17"/>
  <c r="AI779" i="17"/>
  <c r="AI460" i="17"/>
  <c r="AI400" i="17"/>
  <c r="AI1175" i="17"/>
  <c r="AI67" i="17"/>
  <c r="AI191" i="17"/>
  <c r="AI868" i="17"/>
  <c r="AI314" i="17"/>
  <c r="AI534" i="17"/>
  <c r="AI1235" i="17"/>
  <c r="AI450" i="17"/>
  <c r="AI675" i="17"/>
  <c r="AI805" i="17"/>
  <c r="AI1199" i="17"/>
  <c r="AI786" i="17"/>
  <c r="AI107" i="17"/>
  <c r="AI273" i="17"/>
  <c r="AI57" i="17"/>
  <c r="AI519" i="17"/>
  <c r="AI1145" i="17"/>
  <c r="AI30" i="17"/>
  <c r="AI1197" i="17"/>
  <c r="AI1213" i="17"/>
  <c r="AI521" i="17"/>
  <c r="AI229" i="17"/>
  <c r="AI742" i="17"/>
  <c r="AI891" i="17"/>
  <c r="AI466" i="17"/>
  <c r="AI541" i="17"/>
  <c r="AI812" i="17"/>
  <c r="AI997" i="17"/>
  <c r="AI198" i="17"/>
  <c r="AI1185" i="17"/>
  <c r="AI307" i="17"/>
  <c r="AI380" i="17"/>
  <c r="AI482" i="17"/>
  <c r="AI602" i="17"/>
  <c r="AI1203" i="17"/>
  <c r="AI116" i="17"/>
  <c r="AI226" i="17"/>
  <c r="AI215" i="17"/>
  <c r="AI849" i="17"/>
  <c r="AI230" i="17"/>
  <c r="AI1244" i="17"/>
  <c r="AI1166" i="17"/>
  <c r="AI160" i="17"/>
  <c r="AI820" i="17"/>
  <c r="AI167" i="17"/>
  <c r="AI758" i="17"/>
  <c r="AI825" i="17"/>
  <c r="AI900" i="17"/>
  <c r="AI225" i="17"/>
  <c r="AI738" i="17"/>
  <c r="AI717" i="17"/>
  <c r="AI166" i="17"/>
  <c r="AI189" i="17"/>
  <c r="AI154" i="17"/>
  <c r="AI1058" i="17"/>
  <c r="AI996" i="17"/>
  <c r="AI1107" i="17"/>
  <c r="AI366" i="17"/>
  <c r="AI1077" i="17"/>
  <c r="AI722" i="17"/>
  <c r="AI1258" i="17"/>
  <c r="AI558" i="17"/>
  <c r="AI414" i="17"/>
  <c r="AI1159" i="17"/>
  <c r="AI642" i="17"/>
  <c r="AI34" i="17"/>
  <c r="AI1112" i="17"/>
  <c r="AI1222" i="17"/>
  <c r="AI423" i="17"/>
  <c r="AI392" i="17"/>
  <c r="AI75" i="17"/>
  <c r="AI220" i="17"/>
  <c r="AI72" i="17"/>
  <c r="AI371" i="17"/>
  <c r="AI766" i="17"/>
  <c r="AI839" i="17"/>
  <c r="AI364" i="17"/>
  <c r="AI463" i="17"/>
  <c r="AI1157" i="17"/>
  <c r="AI832" i="17"/>
  <c r="AI989" i="17"/>
  <c r="AI958" i="17"/>
  <c r="AI594" i="17"/>
  <c r="AI530" i="17"/>
  <c r="AI637" i="17"/>
  <c r="AI68" i="17"/>
  <c r="AI1221" i="17"/>
  <c r="AI847" i="17"/>
  <c r="AI407" i="17"/>
  <c r="AI1237" i="17"/>
  <c r="AI945" i="17"/>
  <c r="AI95" i="17"/>
  <c r="AI951" i="17"/>
  <c r="AI257" i="17"/>
  <c r="AI638" i="17"/>
  <c r="AI691" i="17"/>
  <c r="AI1072" i="17"/>
  <c r="AI87" i="17"/>
  <c r="AI142" i="17"/>
  <c r="AI1163" i="17"/>
  <c r="AI173" i="17"/>
  <c r="AI1053" i="17"/>
  <c r="AI565" i="17"/>
  <c r="AI615" i="17"/>
  <c r="AI33" i="17"/>
  <c r="AI800" i="17"/>
  <c r="AI898" i="17"/>
  <c r="AI35" i="17"/>
  <c r="AI711" i="17"/>
  <c r="AI432" i="17"/>
  <c r="AI495" i="17"/>
  <c r="AI468" i="17"/>
  <c r="AI174" i="17"/>
  <c r="AI1038" i="17"/>
  <c r="AI213" i="17"/>
  <c r="AI421" i="17"/>
  <c r="AI553" i="17"/>
  <c r="AI236" i="17"/>
  <c r="AI350" i="17"/>
  <c r="AI854" i="17"/>
  <c r="AI644" i="17"/>
  <c r="AI902" i="17"/>
  <c r="AI1105" i="17"/>
  <c r="AI304" i="17"/>
  <c r="AI373" i="17"/>
  <c r="AI506" i="17"/>
  <c r="AI412" i="17"/>
  <c r="AI413" i="17"/>
  <c r="AI707" i="17"/>
  <c r="AI774" i="17"/>
  <c r="AI811" i="17"/>
  <c r="AI500" i="17"/>
  <c r="AI1184" i="17"/>
  <c r="AI822" i="17"/>
  <c r="AI651" i="17"/>
  <c r="AI19" i="17"/>
  <c r="AI172" i="17"/>
  <c r="AI685" i="17"/>
  <c r="AI882" i="17"/>
  <c r="AI655" i="17"/>
  <c r="AI747" i="17"/>
  <c r="AI13" i="17"/>
  <c r="AI803" i="17"/>
  <c r="AI690" i="17"/>
  <c r="AI750" i="17"/>
  <c r="AI1013" i="17"/>
  <c r="AI1021" i="17"/>
  <c r="AI250" i="17"/>
  <c r="AI498" i="17"/>
  <c r="AI131" i="17"/>
  <c r="AI23" i="17"/>
  <c r="AI44" i="17"/>
  <c r="AI933" i="17"/>
  <c r="AI336" i="17"/>
  <c r="AI517" i="17"/>
  <c r="AI545" i="17"/>
  <c r="AI667" i="17"/>
  <c r="AI745" i="17"/>
  <c r="AI790" i="17"/>
  <c r="AI564" i="17"/>
  <c r="AI540" i="17"/>
  <c r="AI916" i="17"/>
  <c r="AI1016" i="17"/>
  <c r="AI1178" i="17"/>
  <c r="AI1001" i="17"/>
  <c r="AI1210" i="17"/>
  <c r="AI1008" i="17"/>
  <c r="AI210" i="17"/>
  <c r="AI543" i="17"/>
  <c r="AI962" i="17"/>
  <c r="AI1051" i="17"/>
  <c r="AI1148" i="17"/>
  <c r="AI136" i="17"/>
  <c r="AI595" i="17"/>
  <c r="AI533" i="17"/>
  <c r="AI211" i="17"/>
  <c r="AI1111" i="17"/>
  <c r="AI663" i="17"/>
  <c r="AI452" i="17"/>
  <c r="AI908" i="17"/>
  <c r="AI348" i="17"/>
  <c r="AI749" i="17"/>
  <c r="AI1091" i="17"/>
  <c r="AI187" i="17"/>
  <c r="AI611" i="17"/>
  <c r="AI833" i="17"/>
  <c r="AI64" i="17"/>
  <c r="AI409" i="17"/>
  <c r="AI767" i="17"/>
  <c r="AI470" i="17"/>
  <c r="AI108" i="17"/>
  <c r="AI652" i="17"/>
  <c r="AI1127" i="17"/>
  <c r="AI120" i="17"/>
  <c r="AI1231" i="17"/>
  <c r="AI333" i="17"/>
  <c r="AI224" i="17"/>
  <c r="AI872" i="17"/>
  <c r="AI1165" i="17"/>
  <c r="AI881" i="17"/>
  <c r="AI422" i="17"/>
  <c r="AI271" i="17"/>
  <c r="AI433" i="17"/>
  <c r="AI523" i="17"/>
  <c r="AI1156" i="17"/>
  <c r="AI897" i="17"/>
  <c r="AI217" i="17"/>
  <c r="AI657" i="17"/>
  <c r="AI934" i="17"/>
  <c r="AI1206" i="17"/>
  <c r="AI1217" i="17"/>
  <c r="AI634" i="17"/>
  <c r="AI544" i="17"/>
  <c r="AI1137" i="17"/>
  <c r="AI1164" i="17"/>
  <c r="AI149" i="17"/>
  <c r="AI1055" i="17"/>
  <c r="AI1122" i="17"/>
  <c r="AI1246" i="17"/>
  <c r="AI589" i="17"/>
  <c r="AI127" i="17"/>
  <c r="AI69" i="17"/>
  <c r="AI640" i="17"/>
  <c r="AI751" i="17"/>
  <c r="AI300" i="17"/>
  <c r="AI788" i="17"/>
  <c r="AI140" i="17"/>
  <c r="AI474" i="17"/>
  <c r="AI1093" i="17"/>
  <c r="AI1149" i="17"/>
  <c r="AI118" i="17"/>
  <c r="AI418" i="17"/>
  <c r="AI867" i="17"/>
  <c r="AI1271" i="17"/>
  <c r="AI1119" i="17"/>
  <c r="AI464" i="17"/>
  <c r="AI126" i="17"/>
  <c r="AI181" i="17"/>
  <c r="AI278" i="17"/>
  <c r="AI368" i="17"/>
  <c r="AI511" i="17"/>
  <c r="AI396" i="17"/>
  <c r="AI1230" i="17"/>
  <c r="AI1123" i="17"/>
  <c r="AI743" i="17"/>
  <c r="AI608" i="17"/>
  <c r="AI914" i="17"/>
  <c r="AI1056" i="17"/>
  <c r="AI1200" i="17"/>
  <c r="AI505" i="17"/>
  <c r="AI132" i="17"/>
  <c r="AI262" i="17"/>
  <c r="AI340" i="17"/>
  <c r="AI1011" i="17"/>
  <c r="AI1022" i="17"/>
  <c r="AI862" i="17"/>
  <c r="AI416" i="17"/>
  <c r="AI1202" i="17"/>
  <c r="AI353" i="17"/>
  <c r="AI1243" i="17"/>
  <c r="AI562" i="17"/>
  <c r="AI299" i="17"/>
  <c r="AI737" i="17"/>
  <c r="AI1057" i="17"/>
  <c r="AI995" i="17"/>
  <c r="AI253" i="17"/>
  <c r="AI1220" i="17"/>
  <c r="AI1035" i="17"/>
  <c r="AI1034" i="17"/>
  <c r="AI599" i="17"/>
  <c r="AI587" i="17"/>
  <c r="AI538" i="17"/>
  <c r="AI1103" i="17"/>
  <c r="AI777" i="17"/>
  <c r="AI472" i="17"/>
  <c r="AI239" i="17"/>
  <c r="AI1205" i="17"/>
  <c r="AI157" i="17"/>
  <c r="AI600" i="17"/>
  <c r="AI473" i="17"/>
  <c r="AI977" i="17"/>
  <c r="AI696" i="17"/>
  <c r="AI501" i="17"/>
  <c r="AI1006" i="17"/>
  <c r="AI318" i="17"/>
  <c r="AI975" i="17"/>
  <c r="AI1092" i="17"/>
  <c r="AI994" i="17"/>
  <c r="AI679" i="17"/>
  <c r="AI1144" i="17"/>
  <c r="AI16" i="17"/>
  <c r="AI114" i="17"/>
  <c r="AI1155" i="17"/>
  <c r="AI465" i="17"/>
  <c r="AI927" i="17"/>
  <c r="AI1182" i="17"/>
  <c r="AI1118" i="17"/>
  <c r="AI346" i="17"/>
  <c r="AI479" i="17"/>
  <c r="AI636" i="17"/>
  <c r="AI896" i="17"/>
  <c r="AI10" i="17"/>
  <c r="AI775" i="17"/>
  <c r="AI284" i="17"/>
  <c r="AI1212" i="17"/>
  <c r="AI1074" i="17"/>
  <c r="AI269" i="17"/>
  <c r="AI721" i="17"/>
  <c r="AI1080" i="17"/>
  <c r="AI949" i="17"/>
  <c r="AI547" i="17"/>
  <c r="AI428" i="17"/>
  <c r="AI719" i="17"/>
  <c r="AI1104" i="17"/>
  <c r="AI799" i="17"/>
  <c r="AI859" i="17"/>
  <c r="AI964" i="17"/>
  <c r="AI946" i="17"/>
  <c r="AI1131" i="17"/>
  <c r="AI176" i="17"/>
  <c r="AI207" i="17"/>
  <c r="AI227" i="17"/>
  <c r="AI928" i="17"/>
  <c r="AI698" i="17"/>
  <c r="AI1241" i="17"/>
  <c r="AI455" i="17"/>
  <c r="AI754" i="17"/>
  <c r="AI723" i="17"/>
  <c r="AI1133" i="17"/>
  <c r="AI870" i="17"/>
  <c r="AI475" i="17"/>
  <c r="AI591" i="17"/>
  <c r="AI546" i="17"/>
  <c r="AI686" i="17"/>
  <c r="AI606" i="17"/>
  <c r="AI492" i="17"/>
  <c r="AI899" i="17"/>
  <c r="AI49" i="17"/>
  <c r="AI971" i="17"/>
  <c r="AI175" i="17"/>
  <c r="AI837" i="17"/>
  <c r="AI21" i="17"/>
  <c r="AI791" i="17"/>
  <c r="AI252" i="17"/>
  <c r="AI352" i="17"/>
  <c r="AI508" i="17"/>
  <c r="AI609" i="17"/>
  <c r="AI1168" i="17"/>
  <c r="AI1044" i="17"/>
  <c r="AI55" i="17"/>
  <c r="AI1066" i="17"/>
  <c r="AI459" i="17"/>
  <c r="AI542" i="17"/>
  <c r="AI954" i="17"/>
  <c r="AI838" i="17"/>
  <c r="AI525" i="17"/>
  <c r="AI917" i="17"/>
  <c r="AI714" i="17"/>
  <c r="AI405" i="17"/>
  <c r="AI572" i="17"/>
  <c r="AI937" i="17"/>
  <c r="AI256" i="17"/>
  <c r="AI1032" i="17"/>
  <c r="AI319" i="17"/>
  <c r="AI621" i="17"/>
  <c r="AI671" i="17"/>
  <c r="AI924" i="17"/>
  <c r="AI618" i="17"/>
  <c r="AI124" i="17"/>
  <c r="AI666" i="17"/>
  <c r="AI48" i="17"/>
  <c r="AI709" i="17"/>
  <c r="AI922" i="17"/>
  <c r="AI1113" i="17"/>
  <c r="AI28" i="17"/>
  <c r="AI1070" i="17"/>
  <c r="AI1005" i="17"/>
  <c r="AI1027" i="17"/>
  <c r="AI733" i="17"/>
  <c r="AI489" i="17"/>
  <c r="AI487" i="17"/>
  <c r="AI70" i="17"/>
  <c r="AI809" i="17"/>
  <c r="AI456" i="17"/>
  <c r="AI734" i="17"/>
  <c r="AI720" i="17"/>
  <c r="AI1173" i="17"/>
  <c r="AI1129" i="17"/>
  <c r="AI178" i="17"/>
  <c r="AI569" i="17"/>
  <c r="AI301" i="17"/>
  <c r="AI835" i="17"/>
  <c r="AI892" i="17"/>
  <c r="AI451" i="17"/>
  <c r="AI1240" i="17"/>
  <c r="AI622" i="17"/>
  <c r="AI560" i="17"/>
  <c r="AI1136" i="17"/>
  <c r="AI1247" i="17"/>
  <c r="AI139" i="17"/>
  <c r="AI147" i="17"/>
  <c r="AI1124" i="17"/>
  <c r="AI797" i="17"/>
  <c r="AI712" i="17"/>
  <c r="AI778" i="17"/>
  <c r="AI1083" i="17"/>
  <c r="AI936" i="17"/>
  <c r="AI715" i="17"/>
  <c r="AI693" i="17"/>
  <c r="AI1062" i="17"/>
  <c r="AI370" i="17"/>
  <c r="AI796" i="17"/>
  <c r="AI748" i="17"/>
  <c r="AI816" i="17"/>
  <c r="AI109" i="17"/>
  <c r="AI1030" i="17"/>
  <c r="AI183" i="17"/>
  <c r="AI1125" i="17"/>
  <c r="AI929" i="17"/>
  <c r="AI164" i="17"/>
  <c r="AI1117" i="17"/>
  <c r="AI993" i="17"/>
  <c r="AI1126" i="17"/>
  <c r="AI1254" i="17"/>
  <c r="AI507" i="17"/>
  <c r="AI1264" i="17"/>
  <c r="AI1195" i="17"/>
  <c r="AI161" i="17"/>
  <c r="AI270" i="17"/>
  <c r="AI1004" i="17"/>
  <c r="AI620" i="17"/>
  <c r="AI47" i="17"/>
  <c r="AI814" i="17"/>
  <c r="AI1218" i="17"/>
  <c r="AI973" i="17"/>
  <c r="AI1188" i="17"/>
  <c r="AI1075" i="17"/>
  <c r="AI38" i="17"/>
  <c r="AI306" i="17"/>
  <c r="AI1043" i="17"/>
  <c r="AI280" i="17"/>
  <c r="AI408" i="17"/>
  <c r="AI286" i="17"/>
  <c r="AI36" i="17"/>
  <c r="AI369" i="17"/>
  <c r="AI406" i="17"/>
  <c r="AI1260" i="17"/>
  <c r="AI1263" i="17"/>
  <c r="AI942" i="17"/>
  <c r="AI1267" i="17"/>
  <c r="AI361" i="17"/>
  <c r="AI330" i="17"/>
  <c r="AI192" i="17"/>
  <c r="AI784" i="17"/>
  <c r="AI771" i="17"/>
  <c r="AI705" i="17"/>
  <c r="AI760" i="17"/>
  <c r="AI112" i="17"/>
  <c r="AI82" i="17"/>
  <c r="AI122" i="17"/>
  <c r="AI180" i="17"/>
  <c r="AI1201" i="17"/>
  <c r="AI398" i="17"/>
  <c r="AI486" i="17"/>
  <c r="AI1192" i="17"/>
  <c r="AI1088" i="17"/>
  <c r="AI576" i="17"/>
  <c r="AI446" i="17"/>
  <c r="AI268" i="17"/>
  <c r="AI1048" i="17"/>
  <c r="AI51" i="17"/>
  <c r="AI1020" i="17"/>
  <c r="AI435" i="17"/>
  <c r="AI246" i="17"/>
  <c r="AI484" i="17"/>
  <c r="AI328" i="17"/>
  <c r="AI1170" i="17"/>
  <c r="AI583" i="17"/>
  <c r="AI919" i="17"/>
  <c r="AI843" i="17"/>
  <c r="AI52" i="17"/>
  <c r="AI741" i="17"/>
  <c r="AI1019" i="17"/>
  <c r="AI381" i="17"/>
  <c r="AI592" i="17"/>
  <c r="AI617" i="17"/>
  <c r="AI1169" i="17"/>
  <c r="AI193" i="17"/>
  <c r="AI672" i="17"/>
  <c r="AI60" i="17"/>
  <c r="AI499" i="17"/>
  <c r="AI349" i="17"/>
  <c r="AI866" i="17"/>
  <c r="AI563" i="17"/>
  <c r="AI1259" i="17"/>
  <c r="AI718" i="17"/>
  <c r="AI444" i="17"/>
  <c r="AI614" i="17"/>
  <c r="AI550" i="17"/>
  <c r="AI133" i="17"/>
  <c r="AI871" i="17"/>
  <c r="AI200" i="17"/>
  <c r="AI1154" i="17"/>
  <c r="AI603" i="17"/>
  <c r="AI481" i="17"/>
  <c r="AI972" i="17"/>
  <c r="AI596" i="17"/>
  <c r="AI574" i="17"/>
  <c r="AI1176" i="17"/>
  <c r="AI443" i="17"/>
  <c r="AI303" i="17"/>
  <c r="AI156" i="17"/>
  <c r="AI403" i="17"/>
  <c r="AI863" i="17"/>
  <c r="AI1049" i="17"/>
  <c r="AI144" i="17"/>
  <c r="AI604" i="17"/>
  <c r="AI212" i="17"/>
  <c r="AI449" i="17"/>
  <c r="AI813" i="17"/>
  <c r="AI597" i="17"/>
  <c r="AI1261" i="17"/>
  <c r="AI264" i="17"/>
  <c r="AI378" i="17"/>
  <c r="AI878" i="17"/>
  <c r="AI496" i="17"/>
  <c r="AI313" i="17"/>
  <c r="AI700" i="17"/>
  <c r="AI1067" i="17"/>
  <c r="AI1209" i="17"/>
  <c r="AI842" i="17"/>
  <c r="AI1078" i="17"/>
  <c r="AI342" i="17"/>
  <c r="AI581" i="17"/>
  <c r="AI431" i="17"/>
  <c r="AI869" i="17"/>
  <c r="AI1025" i="17"/>
  <c r="AI415" i="17"/>
  <c r="AI485" i="17"/>
  <c r="AI1216" i="17"/>
  <c r="AI689" i="17"/>
  <c r="AI857" i="17"/>
  <c r="AI367" i="17"/>
  <c r="AI921" i="17"/>
  <c r="AI802" i="17"/>
  <c r="AI294" i="17"/>
  <c r="AI619" i="17"/>
  <c r="AI662" i="17"/>
  <c r="AI1161" i="17"/>
  <c r="AI1063" i="17"/>
  <c r="AI17" i="17"/>
  <c r="AI593" i="17"/>
  <c r="AI205" i="17"/>
  <c r="AI105" i="17"/>
  <c r="AI772" i="17"/>
  <c r="AI1179" i="17"/>
  <c r="AI739" i="17"/>
  <c r="AI31" i="17"/>
  <c r="AI601" i="17"/>
  <c r="AI61" i="17"/>
  <c r="AI953" i="17"/>
  <c r="AI331" i="17"/>
  <c r="AI509" i="17"/>
  <c r="AI1094" i="17"/>
  <c r="AI42" i="17"/>
  <c r="AI1097" i="17"/>
  <c r="AI883" i="17"/>
  <c r="AI195" i="17"/>
  <c r="AI716" i="17"/>
  <c r="AI275" i="17"/>
  <c r="AI231" i="17"/>
  <c r="AI810" i="17"/>
  <c r="AI204" i="17"/>
  <c r="AI697" i="17"/>
  <c r="AI388" i="17"/>
  <c r="AI1009" i="17"/>
  <c r="AI360" i="17"/>
  <c r="AI182" i="17"/>
  <c r="AI235" i="17"/>
  <c r="AI586" i="17"/>
  <c r="AI1090" i="17"/>
  <c r="AI1141" i="17"/>
  <c r="AI1050" i="17"/>
  <c r="AI683" i="17"/>
  <c r="AI727" i="17"/>
  <c r="AI992" i="17"/>
  <c r="AI129" i="17"/>
  <c r="AI101" i="17"/>
  <c r="AI168" i="17"/>
  <c r="AI561" i="17"/>
  <c r="AI402" i="17"/>
  <c r="AI1224" i="17"/>
  <c r="AI1255" i="17"/>
  <c r="AI641" i="17"/>
  <c r="AI730" i="17"/>
  <c r="AI607" i="17"/>
  <c r="AI1060" i="17"/>
  <c r="AI528" i="17"/>
  <c r="AI94" i="17"/>
  <c r="AI76" i="17"/>
  <c r="AI1047" i="17"/>
  <c r="AI554" i="17"/>
  <c r="AI688" i="17"/>
  <c r="AI1150" i="17"/>
  <c r="AI438" i="17"/>
  <c r="AI1139" i="17"/>
  <c r="AI725" i="17"/>
  <c r="AI708" i="17"/>
  <c r="AI1152" i="17"/>
  <c r="AI386" i="17"/>
  <c r="AI536" i="17"/>
  <c r="AI551" i="17"/>
  <c r="AI1086" i="17"/>
  <c r="AI824" i="17"/>
  <c r="AI196" i="17"/>
  <c r="AI247" i="17"/>
  <c r="AI92" i="17"/>
  <c r="AI1270" i="17"/>
  <c r="AI1071" i="17"/>
  <c r="AI1116" i="17"/>
  <c r="AI440" i="17"/>
  <c r="AI480" i="17"/>
  <c r="AI681" i="17"/>
  <c r="AI575" i="17"/>
  <c r="AI605" i="17"/>
  <c r="AI912" i="17"/>
  <c r="AI467" i="17"/>
  <c r="AI447" i="17"/>
  <c r="AI1076" i="17"/>
  <c r="AI362" i="17"/>
  <c r="AI1193" i="17"/>
  <c r="AI876" i="17"/>
  <c r="AI726" i="17"/>
  <c r="AI752" i="17"/>
  <c r="AI584" i="17"/>
  <c r="AI1121" i="17"/>
  <c r="AI265" i="17"/>
  <c r="AI427" i="17"/>
  <c r="AI773" i="17"/>
  <c r="AI1177" i="17"/>
  <c r="AI266" i="17"/>
  <c r="AI309" i="17"/>
  <c r="AI991" i="17"/>
  <c r="AI454" i="17"/>
  <c r="AI1180" i="17"/>
  <c r="AI321" i="17"/>
  <c r="AI372" i="17"/>
  <c r="AI510" i="17"/>
  <c r="AI627" i="17"/>
  <c r="AI755" i="17"/>
  <c r="AI1000" i="17"/>
  <c r="AI121" i="17"/>
  <c r="AI1106" i="17"/>
  <c r="AI27" i="17"/>
  <c r="AI102" i="17"/>
  <c r="AI426" i="17"/>
  <c r="AI735" i="17"/>
  <c r="AI103" i="17"/>
  <c r="AJ1147" i="17"/>
  <c r="AI1147" i="17"/>
  <c r="AH8" i="17"/>
  <c r="AJ8" i="17" s="1"/>
  <c r="AM8" i="17" l="1"/>
  <c r="Z8" i="17"/>
  <c r="W8" i="17"/>
  <c r="AK8" i="17"/>
  <c r="N8" i="17"/>
  <c r="AF8" i="17"/>
  <c r="AL8" i="17"/>
  <c r="AI8" i="17"/>
</calcChain>
</file>

<file path=xl/comments1.xml><?xml version="1.0" encoding="utf-8"?>
<comments xmlns="http://schemas.openxmlformats.org/spreadsheetml/2006/main">
  <authors>
    <author>MARCON Yohann FL2</author>
  </authors>
  <commentList>
    <comment ref="F9" authorId="0">
      <text>
        <r>
          <rPr>
            <b/>
            <sz val="9"/>
            <color indexed="81"/>
            <rFont val="Tahoma"/>
            <family val="2"/>
          </rPr>
          <t>MARCON Yohann FL2:</t>
        </r>
        <r>
          <rPr>
            <sz val="9"/>
            <color indexed="81"/>
            <rFont val="Tahoma"/>
            <family val="2"/>
          </rPr>
          <t xml:space="preserve">
T1 : changement de catégorie au 1er janvier 2019
T2 : EPCI de 2e année dans la catégorie (CIF calculé à partir d'éléments de référence)</t>
        </r>
      </text>
    </comment>
    <comment ref="I9" authorId="0">
      <text>
        <r>
          <rPr>
            <b/>
            <sz val="9"/>
            <color indexed="81"/>
            <rFont val="Tahoma"/>
            <family val="2"/>
          </rPr>
          <t>MARCON Yohann FL2:</t>
        </r>
        <r>
          <rPr>
            <sz val="9"/>
            <color indexed="81"/>
            <rFont val="Tahoma"/>
            <family val="2"/>
          </rPr>
          <t xml:space="preserve">
CIF 2018 prenant en compte les dépenses de transfert (reversements internes à l'EPCI) qui seront intégrés dans le CIF 2019</t>
        </r>
      </text>
    </comment>
  </commentList>
</comments>
</file>

<file path=xl/sharedStrings.xml><?xml version="1.0" encoding="utf-8"?>
<sst xmlns="http://schemas.openxmlformats.org/spreadsheetml/2006/main" count="6041" uniqueCount="2670">
  <si>
    <t>Dép.</t>
  </si>
  <si>
    <t>Code SIREN 2018</t>
  </si>
  <si>
    <t>Nom EPCI 2018</t>
  </si>
  <si>
    <t>Catégorie</t>
  </si>
  <si>
    <t>PF/hab</t>
  </si>
  <si>
    <t>DI 2019 (€)</t>
  </si>
  <si>
    <t>DI/hab 2019 (€)</t>
  </si>
  <si>
    <t>01</t>
  </si>
  <si>
    <t>200071751</t>
  </si>
  <si>
    <t>CA du bassin de Bourg-en-Bresse</t>
  </si>
  <si>
    <t>200042935</t>
  </si>
  <si>
    <t>Communauté d’agglomération Haut-Bugey Agglomération</t>
  </si>
  <si>
    <t>02</t>
  </si>
  <si>
    <t>200071892</t>
  </si>
  <si>
    <t>CA du Saint Quentinois</t>
  </si>
  <si>
    <t>200071785</t>
  </si>
  <si>
    <t>CA Chauny Tergnier La Fère</t>
  </si>
  <si>
    <t>200072031</t>
  </si>
  <si>
    <t>CA de La Région de Château-Thierry</t>
  </si>
  <si>
    <t>200043495</t>
  </si>
  <si>
    <t>CA DU PAYS DE LAON</t>
  </si>
  <si>
    <t>240200477</t>
  </si>
  <si>
    <t>CA DU SOISSONNAIS</t>
  </si>
  <si>
    <t>03</t>
  </si>
  <si>
    <t>200071082</t>
  </si>
  <si>
    <t>CA Montluçon Communauté</t>
  </si>
  <si>
    <t>200071140</t>
  </si>
  <si>
    <t>CA Moulins Communauté</t>
  </si>
  <si>
    <t>200071363</t>
  </si>
  <si>
    <t>CA Vichy Communauté</t>
  </si>
  <si>
    <t>04</t>
  </si>
  <si>
    <t>200034700</t>
  </si>
  <si>
    <t>Durance Luberon Verdon agglomération</t>
  </si>
  <si>
    <t>200067437</t>
  </si>
  <si>
    <t>CA Provence Alpes Agglomération</t>
  </si>
  <si>
    <t>05</t>
  </si>
  <si>
    <t>200067825</t>
  </si>
  <si>
    <t>CA « Gap-Tallard-Durance »</t>
  </si>
  <si>
    <t>06</t>
  </si>
  <si>
    <t>200039857</t>
  </si>
  <si>
    <t>CA DU PAYS DE GRASSE</t>
  </si>
  <si>
    <t>200039915</t>
  </si>
  <si>
    <t>CA DES PAYS DE LERINS</t>
  </si>
  <si>
    <t>240600551</t>
  </si>
  <si>
    <t>CA DE LA RIVIERA</t>
  </si>
  <si>
    <t>240600585</t>
  </si>
  <si>
    <t>CA DE SOPHIA ANTIPOLIS</t>
  </si>
  <si>
    <t>07</t>
  </si>
  <si>
    <t>200072015</t>
  </si>
  <si>
    <t>CA ANNONAY RHONE AGGLO</t>
  </si>
  <si>
    <t>200073096</t>
  </si>
  <si>
    <t>CA HERMITAGE-TOURNONAIS-HERBASSE-PAYS DE SAINT FELICIEN</t>
  </si>
  <si>
    <t>200071413</t>
  </si>
  <si>
    <t>CA PRIVAS CENTRE ARDECHE</t>
  </si>
  <si>
    <t>08</t>
  </si>
  <si>
    <t>200041630</t>
  </si>
  <si>
    <t>Ardenne Métropole</t>
  </si>
  <si>
    <t>09</t>
  </si>
  <si>
    <t>200067791</t>
  </si>
  <si>
    <t>CA Pays Foix-Varilhes</t>
  </si>
  <si>
    <t>10</t>
  </si>
  <si>
    <t>200069250</t>
  </si>
  <si>
    <t>CA TROYES CHAMPAGNE METROPOLE</t>
  </si>
  <si>
    <t>11</t>
  </si>
  <si>
    <t>241100593</t>
  </si>
  <si>
    <t>CA LE GRAND NARBONNE</t>
  </si>
  <si>
    <t>200035715</t>
  </si>
  <si>
    <t>CA Carcassonne-Agglo</t>
  </si>
  <si>
    <t>12</t>
  </si>
  <si>
    <t>241200187</t>
  </si>
  <si>
    <t>CA de Rodez-Agglomération</t>
  </si>
  <si>
    <t>13</t>
  </si>
  <si>
    <t>200035087</t>
  </si>
  <si>
    <t>CA TERRE DE PROVENCE</t>
  </si>
  <si>
    <t>241300417</t>
  </si>
  <si>
    <t>CA ARLES CRAU CAMARGUE MONTAGNETTE</t>
  </si>
  <si>
    <t>14</t>
  </si>
  <si>
    <t>200069532</t>
  </si>
  <si>
    <t>CA Lisieux Normandie</t>
  </si>
  <si>
    <t>15</t>
  </si>
  <si>
    <t>241500230</t>
  </si>
  <si>
    <t>CA BASSIN D'AURILLAC</t>
  </si>
  <si>
    <t>16</t>
  </si>
  <si>
    <t>200070514</t>
  </si>
  <si>
    <t>CA du Grand Cognac</t>
  </si>
  <si>
    <t>200071827</t>
  </si>
  <si>
    <t>CA DU GRAND-ANGOULEME</t>
  </si>
  <si>
    <t>17</t>
  </si>
  <si>
    <t>200041762</t>
  </si>
  <si>
    <t>CA ROCHEFORT OCEAN</t>
  </si>
  <si>
    <t>200036473</t>
  </si>
  <si>
    <t>CA de Saintes</t>
  </si>
  <si>
    <t>241700640</t>
  </si>
  <si>
    <t>CA ROYAN ATLANTIQUE</t>
  </si>
  <si>
    <t>241700434</t>
  </si>
  <si>
    <t>CA LA ROCHELLE</t>
  </si>
  <si>
    <t>18</t>
  </si>
  <si>
    <t>241800507</t>
  </si>
  <si>
    <t>CA BOURGES PLUS</t>
  </si>
  <si>
    <t>19</t>
  </si>
  <si>
    <t>241927201</t>
  </si>
  <si>
    <t>CA TULLE AGGLO</t>
  </si>
  <si>
    <t>200043172</t>
  </si>
  <si>
    <t>CA DU BASSIN DE BRIVE</t>
  </si>
  <si>
    <t>20A</t>
  </si>
  <si>
    <t>242010056</t>
  </si>
  <si>
    <t>CA DU PAYS AJACCIEN</t>
  </si>
  <si>
    <t>20B</t>
  </si>
  <si>
    <t>242000354</t>
  </si>
  <si>
    <t>CA DE BASTIA</t>
  </si>
  <si>
    <t>21</t>
  </si>
  <si>
    <t>200006682</t>
  </si>
  <si>
    <t>CA BEAUNE CHAGNY NOLAY</t>
  </si>
  <si>
    <t>22</t>
  </si>
  <si>
    <t>200065928</t>
  </si>
  <si>
    <t>LANNION-TREGOR COMMUNAUTE</t>
  </si>
  <si>
    <t>200068989</t>
  </si>
  <si>
    <t>DINAN AGGLOMERATION</t>
  </si>
  <si>
    <t>200069409</t>
  </si>
  <si>
    <t>SAINT-BRIEUC ARMOR AGGLOMERATION</t>
  </si>
  <si>
    <t>200067981</t>
  </si>
  <si>
    <t>GUINGAMP-PAIMPOL-ARMOR-ARGOAT AGGLOMERATION</t>
  </si>
  <si>
    <t>23</t>
  </si>
  <si>
    <t>200034825</t>
  </si>
  <si>
    <t>CA DU GRAND GUERET</t>
  </si>
  <si>
    <t>24</t>
  </si>
  <si>
    <t>200070647</t>
  </si>
  <si>
    <t>CA BERGERACOISE</t>
  </si>
  <si>
    <t>200040392</t>
  </si>
  <si>
    <t>CA LE GRAND PERIGUEUX</t>
  </si>
  <si>
    <t>25</t>
  </si>
  <si>
    <t>200065647</t>
  </si>
  <si>
    <t>Pays de Montbéliard Agglomération</t>
  </si>
  <si>
    <t>242500361</t>
  </si>
  <si>
    <t>CA DU GRAND BESANCON</t>
  </si>
  <si>
    <t>26</t>
  </si>
  <si>
    <t>200040459</t>
  </si>
  <si>
    <t>CA MONTELIMAR-AGGLOMERATION</t>
  </si>
  <si>
    <t>200068781</t>
  </si>
  <si>
    <t>CA VALENCE ROMANS AGGLO</t>
  </si>
  <si>
    <t>27</t>
  </si>
  <si>
    <t>200035665</t>
  </si>
  <si>
    <t xml:space="preserve">CA SEINE EURE </t>
  </si>
  <si>
    <t>200071454</t>
  </si>
  <si>
    <t>CA EVREUX PORTES DE NORMANDIE</t>
  </si>
  <si>
    <t>200072312</t>
  </si>
  <si>
    <t>CA SEINE NORMANDIE AGGLOMERATION</t>
  </si>
  <si>
    <t>28</t>
  </si>
  <si>
    <t>200033181</t>
  </si>
  <si>
    <t>CA DE CHARTRES METROPOLE</t>
  </si>
  <si>
    <t>200040277</t>
  </si>
  <si>
    <t>CAP DREUX</t>
  </si>
  <si>
    <t>29</t>
  </si>
  <si>
    <t>200068120</t>
  </si>
  <si>
    <t>CA QUIMPER BRETAGNE OCCIDENTALE</t>
  </si>
  <si>
    <t>242900769</t>
  </si>
  <si>
    <t>CONCARNEAU-CORNOUAILLE AGGLOMERATION</t>
  </si>
  <si>
    <t>242900694</t>
  </si>
  <si>
    <t>CA QUIMPERLE COMMUNAUTE</t>
  </si>
  <si>
    <t>242900835</t>
  </si>
  <si>
    <t>CA MORLAIX-COMMUNAUTE</t>
  </si>
  <si>
    <t>30</t>
  </si>
  <si>
    <t>200066918</t>
  </si>
  <si>
    <t>CA ALES AGGLOMERATION</t>
  </si>
  <si>
    <t>243000643</t>
  </si>
  <si>
    <t>CA DE NIMES METROPOLE</t>
  </si>
  <si>
    <t>200034692</t>
  </si>
  <si>
    <t>CA DU GARD RHODANIEN</t>
  </si>
  <si>
    <t>31</t>
  </si>
  <si>
    <t>243100633</t>
  </si>
  <si>
    <t>CA DU SICOVAL</t>
  </si>
  <si>
    <t>200068641</t>
  </si>
  <si>
    <t>CA Le Muretain Agglo</t>
  </si>
  <si>
    <t>32</t>
  </si>
  <si>
    <t>200066926</t>
  </si>
  <si>
    <t>CA GRAND AUCH COEUR DE GASCOGNE</t>
  </si>
  <si>
    <t>33</t>
  </si>
  <si>
    <t>243300563</t>
  </si>
  <si>
    <t>CA BASSIN D'ARCACHON SUD POLE ATLANTIQUE</t>
  </si>
  <si>
    <t>200070092</t>
  </si>
  <si>
    <t>CA DU LIBOURNAIS</t>
  </si>
  <si>
    <t>243301504</t>
  </si>
  <si>
    <t>CA du BASSIN D'ARCHACHON NORD ATLANTIQUE (COBAN)</t>
  </si>
  <si>
    <t>34</t>
  </si>
  <si>
    <t>243400769</t>
  </si>
  <si>
    <t>CA DE BEZIERS MEDITERRANEE</t>
  </si>
  <si>
    <t>200066355</t>
  </si>
  <si>
    <t>CA DU BASSIN DE THAU</t>
  </si>
  <si>
    <t>243400819</t>
  </si>
  <si>
    <t>CA HERAULT MEDITERRANEE</t>
  </si>
  <si>
    <t>243400470</t>
  </si>
  <si>
    <t>CA DU PAYS DE L'OR</t>
  </si>
  <si>
    <t>35</t>
  </si>
  <si>
    <t>200039022</t>
  </si>
  <si>
    <t>CA VITRE COMMUNAUTE</t>
  </si>
  <si>
    <t>200072452</t>
  </si>
  <si>
    <t>CA FOUGERES AGGLOMERATION</t>
  </si>
  <si>
    <t>243500741</t>
  </si>
  <si>
    <t>REDON Agglomération</t>
  </si>
  <si>
    <t>243500782</t>
  </si>
  <si>
    <t>CA ST MALO AGGLOMERATION</t>
  </si>
  <si>
    <t>36</t>
  </si>
  <si>
    <t>243600327</t>
  </si>
  <si>
    <t>CHÂTEAUROUX MÉTROPOLE</t>
  </si>
  <si>
    <t>38</t>
  </si>
  <si>
    <t>243800604</t>
  </si>
  <si>
    <t>CA PORTE DE L'ISERE</t>
  </si>
  <si>
    <t>243800984</t>
  </si>
  <si>
    <t>CA PAYS VOIRONNAIS</t>
  </si>
  <si>
    <t>200077014</t>
  </si>
  <si>
    <t>VIENNE CONDRIEU AGGLOMERATION</t>
  </si>
  <si>
    <t>39</t>
  </si>
  <si>
    <t>200010650</t>
  </si>
  <si>
    <t>CA DU GRAND DOLE</t>
  </si>
  <si>
    <t>200071116</t>
  </si>
  <si>
    <t>CA ECLA (Espace communautaire Lons Agglomération)</t>
  </si>
  <si>
    <t>40</t>
  </si>
  <si>
    <t>244000675</t>
  </si>
  <si>
    <t>CA DU GRAND DAX</t>
  </si>
  <si>
    <t>244000808</t>
  </si>
  <si>
    <t>MONT DE MARSAN AGGLOMERATION</t>
  </si>
  <si>
    <t>41</t>
  </si>
  <si>
    <t>200030385</t>
  </si>
  <si>
    <t>CA DE BLOIS AGGLOPOLYS</t>
  </si>
  <si>
    <t>200072072</t>
  </si>
  <si>
    <t>Communauté d’agglomération Territoires Vendômois</t>
  </si>
  <si>
    <t>42</t>
  </si>
  <si>
    <t>200035731</t>
  </si>
  <si>
    <t>CA « Roannais Agglomération »</t>
  </si>
  <si>
    <t>200065886</t>
  </si>
  <si>
    <t>LOIRE FOREZ AGGLOMERATION</t>
  </si>
  <si>
    <t>43</t>
  </si>
  <si>
    <t>200073419</t>
  </si>
  <si>
    <t>CA DU PUY EN VELAY</t>
  </si>
  <si>
    <t>44</t>
  </si>
  <si>
    <t>200067346</t>
  </si>
  <si>
    <t>CA PORNIC AGGLO PAYS DE RETZ</t>
  </si>
  <si>
    <t>244400610</t>
  </si>
  <si>
    <t>CA DE LA PRESQU'ILE DE GUERANDE-ATLANTIQUE</t>
  </si>
  <si>
    <t>200067635</t>
  </si>
  <si>
    <t>CA CLISSON SEVRE ET MAINE AGGLO</t>
  </si>
  <si>
    <t>244400644</t>
  </si>
  <si>
    <t>CA DE LA REGION NAZAIRIENNE ET DE L'ESTUAIRE</t>
  </si>
  <si>
    <t>45</t>
  </si>
  <si>
    <t>244500203</t>
  </si>
  <si>
    <t>CA MONTARGOISE ET DES RIVES DU LOING</t>
  </si>
  <si>
    <t>46</t>
  </si>
  <si>
    <t>200023737</t>
  </si>
  <si>
    <t>CA DU GRAND CAHORS</t>
  </si>
  <si>
    <t>47</t>
  </si>
  <si>
    <t>200030674</t>
  </si>
  <si>
    <t>CA VAL DE GARONNE AGGLOMÉRATION</t>
  </si>
  <si>
    <t>200023307</t>
  </si>
  <si>
    <t>CA DU GRAND VILLENEUVOIS</t>
  </si>
  <si>
    <t>200035459</t>
  </si>
  <si>
    <t>AGGLOMERATION D'AGEN</t>
  </si>
  <si>
    <t>49</t>
  </si>
  <si>
    <t>200071876</t>
  </si>
  <si>
    <t>SAUMUR VAL DE LOIRE</t>
  </si>
  <si>
    <t>200060010</t>
  </si>
  <si>
    <t>CA DES MAUGES</t>
  </si>
  <si>
    <t>200071678</t>
  </si>
  <si>
    <t>AGGLOMERATION DU CHOLETAIS</t>
  </si>
  <si>
    <t>50</t>
  </si>
  <si>
    <t>200067205</t>
  </si>
  <si>
    <t>CA DU COTENTIN</t>
  </si>
  <si>
    <t>200069425</t>
  </si>
  <si>
    <t>CA MONT SAINT-MICHEL NORMANDIE</t>
  </si>
  <si>
    <t>200066389</t>
  </si>
  <si>
    <t>CA DE SAINT-LO AGGLO</t>
  </si>
  <si>
    <t>51</t>
  </si>
  <si>
    <t>200066876</t>
  </si>
  <si>
    <t>Communauté d'agglomération de Châlons-en-Champagne</t>
  </si>
  <si>
    <t>200067684</t>
  </si>
  <si>
    <t>Communauté d'agglomération Epernay, Coteaux et Plaine de Champagne</t>
  </si>
  <si>
    <t>52</t>
  </si>
  <si>
    <t>200068666</t>
  </si>
  <si>
    <t>CA DE SAINT-DIZIER, DER ET BLAISE</t>
  </si>
  <si>
    <t>200068658</t>
  </si>
  <si>
    <t>CA DE CHAUMONT, DU BASSIN NOGENTAIS ET DU BASSIN DE BOLOGNE VIGNORY FRONCLES</t>
  </si>
  <si>
    <t>53</t>
  </si>
  <si>
    <t>245300330</t>
  </si>
  <si>
    <t>CA DE LAVAL</t>
  </si>
  <si>
    <t>54</t>
  </si>
  <si>
    <t>245400262</t>
  </si>
  <si>
    <t>CA DE LONGWY</t>
  </si>
  <si>
    <t>55</t>
  </si>
  <si>
    <t>200033025</t>
  </si>
  <si>
    <t>CA DE BAR LE DUC - SUD MEUSE</t>
  </si>
  <si>
    <t>200049187</t>
  </si>
  <si>
    <t>CA DU GRAND VERDUN</t>
  </si>
  <si>
    <t>56</t>
  </si>
  <si>
    <t>200067932</t>
  </si>
  <si>
    <t>CA Golfe du Morbihan - Vannes Agglomération</t>
  </si>
  <si>
    <t>200042174</t>
  </si>
  <si>
    <t>LORIENT AGGLOMÉRATION</t>
  </si>
  <si>
    <t>57</t>
  </si>
  <si>
    <t>245700372</t>
  </si>
  <si>
    <t>CA DE FORBACH</t>
  </si>
  <si>
    <t>200070746</t>
  </si>
  <si>
    <t>CA SARREGUEMINES CONFLUENCES</t>
  </si>
  <si>
    <t>245701222</t>
  </si>
  <si>
    <t>CA DU VAL DE FENSCH</t>
  </si>
  <si>
    <t>245701362</t>
  </si>
  <si>
    <t>CA PORTES DE FRANCE THIONVILLE</t>
  </si>
  <si>
    <t>200067502</t>
  </si>
  <si>
    <t>CA SAINT-AVOLD SYNERGIE</t>
  </si>
  <si>
    <t>58</t>
  </si>
  <si>
    <t>245804406</t>
  </si>
  <si>
    <t>CA NEVERS</t>
  </si>
  <si>
    <t>59</t>
  </si>
  <si>
    <t>200043396</t>
  </si>
  <si>
    <t>CA MAUBEUGE VAL DE SAMBRE</t>
  </si>
  <si>
    <t>245901160</t>
  </si>
  <si>
    <t>CA DE VALENCIENNES METROPOLE</t>
  </si>
  <si>
    <t>200044618</t>
  </si>
  <si>
    <t>CA DU DOUAISIS</t>
  </si>
  <si>
    <t>200068500</t>
  </si>
  <si>
    <t>CA de CAMBRAI</t>
  </si>
  <si>
    <t>200042190</t>
  </si>
  <si>
    <t>CA DE LA PORTE DU HAINAUT</t>
  </si>
  <si>
    <t>60</t>
  </si>
  <si>
    <t>200067999</t>
  </si>
  <si>
    <t>CA du Beauvaisis</t>
  </si>
  <si>
    <t>200068047</t>
  </si>
  <si>
    <t> CA Creil Sud Oise</t>
  </si>
  <si>
    <t>200067965</t>
  </si>
  <si>
    <t>CA de la Région de Compiègne et de la Basse Automne</t>
  </si>
  <si>
    <t>61</t>
  </si>
  <si>
    <t>200035814</t>
  </si>
  <si>
    <t>CC FLERS AGGLO</t>
  </si>
  <si>
    <t>62</t>
  </si>
  <si>
    <t>200072460</t>
  </si>
  <si>
    <t>CA Béthune, Bruay, Artois-Lys Romane</t>
  </si>
  <si>
    <t>246200364</t>
  </si>
  <si>
    <t>CA DE LENS LIEVIN</t>
  </si>
  <si>
    <t>246200729</t>
  </si>
  <si>
    <t>CA DU BOULONNAIS</t>
  </si>
  <si>
    <t>200069037</t>
  </si>
  <si>
    <t>CA du Pays de Saint-Omer</t>
  </si>
  <si>
    <t>200069029</t>
  </si>
  <si>
    <t>CA des Deux Baies en Montreuillois</t>
  </si>
  <si>
    <t>246200299</t>
  </si>
  <si>
    <t>CA D'HENIN CARVIN</t>
  </si>
  <si>
    <t>246201149</t>
  </si>
  <si>
    <t>CA DU CALAISIS</t>
  </si>
  <si>
    <t>63</t>
  </si>
  <si>
    <t>200070753</t>
  </si>
  <si>
    <t xml:space="preserve"> Riom Limagne et Volcans</t>
  </si>
  <si>
    <t>200070407</t>
  </si>
  <si>
    <t>CA AGGLO pays d’Issoire</t>
  </si>
  <si>
    <t>64</t>
  </si>
  <si>
    <t>200067106</t>
  </si>
  <si>
    <t>CA DU PAYS BASQUE</t>
  </si>
  <si>
    <t>200067254</t>
  </si>
  <si>
    <t>CA PAU BEARN PYRENEES</t>
  </si>
  <si>
    <t>65</t>
  </si>
  <si>
    <t>200069300</t>
  </si>
  <si>
    <t>CA TARBES-LOURDES-PYRENEES</t>
  </si>
  <si>
    <t>67</t>
  </si>
  <si>
    <t>200067874</t>
  </si>
  <si>
    <t>CA DE HAGUENAU</t>
  </si>
  <si>
    <t>68</t>
  </si>
  <si>
    <t>200066009</t>
  </si>
  <si>
    <t>CA MULHOUSE ALSACE AGGLOMERATION</t>
  </si>
  <si>
    <t>246800726</t>
  </si>
  <si>
    <t>CA DE COLMAR</t>
  </si>
  <si>
    <t>200066058</t>
  </si>
  <si>
    <t>CA SAINT-LOUIS AGGLOMERATION</t>
  </si>
  <si>
    <t>69</t>
  </si>
  <si>
    <t>200040590</t>
  </si>
  <si>
    <t>CA VILLEFRANCHE BEAUJOLAIS SAÔNE</t>
  </si>
  <si>
    <t>200040566</t>
  </si>
  <si>
    <t>CA DE L'OUEST RHODANIEN</t>
  </si>
  <si>
    <t>70</t>
  </si>
  <si>
    <t>247000011</t>
  </si>
  <si>
    <t>COMMUNAUTE D'AGGLOMERATION DE VESOUL</t>
  </si>
  <si>
    <t>71</t>
  </si>
  <si>
    <t>200070308</t>
  </si>
  <si>
    <t>CA MACONNAIS BEAUJOLAIS AGGLOMERATION</t>
  </si>
  <si>
    <t>247100589</t>
  </si>
  <si>
    <t>CA Le Grand Chalon</t>
  </si>
  <si>
    <t>73</t>
  </si>
  <si>
    <t>200069110</t>
  </si>
  <si>
    <t>CA Metropole Coeur des Bauges</t>
  </si>
  <si>
    <t>200068997</t>
  </si>
  <si>
    <t>CA Arlysere</t>
  </si>
  <si>
    <t>200068674</t>
  </si>
  <si>
    <t>CA Grand Lac-Lac du Bourget</t>
  </si>
  <si>
    <t>74</t>
  </si>
  <si>
    <t>200067551</t>
  </si>
  <si>
    <t>Thonon Agglomération</t>
  </si>
  <si>
    <t>200011773</t>
  </si>
  <si>
    <t>CA ANNEMASSE AGGLO</t>
  </si>
  <si>
    <t>200066793</t>
  </si>
  <si>
    <t>Grand Annecy</t>
  </si>
  <si>
    <t>76</t>
  </si>
  <si>
    <t>200010700</t>
  </si>
  <si>
    <t>CA CAUX VALLEE DE SEINE</t>
  </si>
  <si>
    <t>200069821</t>
  </si>
  <si>
    <t>CA FECAMP CAUX LITTORAL AGGLOMERATION</t>
  </si>
  <si>
    <t>247600786</t>
  </si>
  <si>
    <t>CA DE LA REGION DIEPPOISE</t>
  </si>
  <si>
    <t>77</t>
  </si>
  <si>
    <t>200057958</t>
  </si>
  <si>
    <t>PARIS-VALLÉE DE LA MARNE</t>
  </si>
  <si>
    <t>200077055</t>
  </si>
  <si>
    <t>Communauté d'agglomération Coulommiers Pays de Brie</t>
  </si>
  <si>
    <t>247700339</t>
  </si>
  <si>
    <t>VAL D'EUROPE AGGLOMÉRATION</t>
  </si>
  <si>
    <t>247700057</t>
  </si>
  <si>
    <t>CA MELUN VAL DE SEINE</t>
  </si>
  <si>
    <t>200072130</t>
  </si>
  <si>
    <t>CA du pays de Meaux</t>
  </si>
  <si>
    <t>247700594</t>
  </si>
  <si>
    <t>CA DE MARNE ET GONDOIRE</t>
  </si>
  <si>
    <t>200072346</t>
  </si>
  <si>
    <t>CA du Pays de Fontainebleau</t>
  </si>
  <si>
    <t>78</t>
  </si>
  <si>
    <t>200058519</t>
  </si>
  <si>
    <t>CA SAINT GERMAIN BOUCLES DE SEINE</t>
  </si>
  <si>
    <t>247800584</t>
  </si>
  <si>
    <t>CA VERSAILLES GRAND PARC</t>
  </si>
  <si>
    <t>200058782</t>
  </si>
  <si>
    <t>SAINT QUENTIN EN YVELINES</t>
  </si>
  <si>
    <t>200073344</t>
  </si>
  <si>
    <t>CA Rambouillet Territoires</t>
  </si>
  <si>
    <t>79</t>
  </si>
  <si>
    <t>200040244</t>
  </si>
  <si>
    <t>CA DU BOCAGE BRESSUIRAIS</t>
  </si>
  <si>
    <t>200041317</t>
  </si>
  <si>
    <t>CA DU NIORTAIS</t>
  </si>
  <si>
    <t>80</t>
  </si>
  <si>
    <t>248000531</t>
  </si>
  <si>
    <t>CA AMIENS METROPOLE</t>
  </si>
  <si>
    <t>200070993</t>
  </si>
  <si>
    <t>CA DE LA BAIE DE SOMME</t>
  </si>
  <si>
    <t>81</t>
  </si>
  <si>
    <t>248100737</t>
  </si>
  <si>
    <t>CA DE L'ALBIGEOIS</t>
  </si>
  <si>
    <t>200066124</t>
  </si>
  <si>
    <t>Communauté d’agglomération Gaillac Graulhet</t>
  </si>
  <si>
    <t>248100430</t>
  </si>
  <si>
    <t>CA CASTRES MAZAMET</t>
  </si>
  <si>
    <t>82</t>
  </si>
  <si>
    <t>248200099</t>
  </si>
  <si>
    <t>GRAND MONTAUBAN CA</t>
  </si>
  <si>
    <t>83</t>
  </si>
  <si>
    <t>200035319</t>
  </si>
  <si>
    <t>CA Var Estérel Méditerranée</t>
  </si>
  <si>
    <t>248300493</t>
  </si>
  <si>
    <t>CA DRACENOISE</t>
  </si>
  <si>
    <t>200068104</t>
  </si>
  <si>
    <t>CA PROVENCE VERTE</t>
  </si>
  <si>
    <t>248300394</t>
  </si>
  <si>
    <t>CA SUD SAINTE BAUME</t>
  </si>
  <si>
    <t>84</t>
  </si>
  <si>
    <t>200040442</t>
  </si>
  <si>
    <t>CA LUBERON MONTS DE VAUCLUSE</t>
  </si>
  <si>
    <t>248400251</t>
  </si>
  <si>
    <t>CA DU GRAND AVIGNON</t>
  </si>
  <si>
    <t>248400053</t>
  </si>
  <si>
    <t>CA VENTOUX COMTAT VENAISSIN</t>
  </si>
  <si>
    <t>85</t>
  </si>
  <si>
    <t>248500589</t>
  </si>
  <si>
    <t>CA LA ROCHE SUR YON AGGLOMERATION</t>
  </si>
  <si>
    <t>200071165</t>
  </si>
  <si>
    <t>CA LES SABLES D'OLONNE AGGLOMERATION</t>
  </si>
  <si>
    <t>86</t>
  </si>
  <si>
    <t>248600413</t>
  </si>
  <si>
    <t>CA DU PAYS CHATELLERAUDAIS</t>
  </si>
  <si>
    <t>87</t>
  </si>
  <si>
    <t>248719312</t>
  </si>
  <si>
    <t>88</t>
  </si>
  <si>
    <t>200068757</t>
  </si>
  <si>
    <t>CA D'EPINAL</t>
  </si>
  <si>
    <t>200071066</t>
  </si>
  <si>
    <t>CA DE SAINT-DIE-DES-VOSGES</t>
  </si>
  <si>
    <t>89</t>
  </si>
  <si>
    <t>200067114</t>
  </si>
  <si>
    <t>CA DE L'AUXERROIS</t>
  </si>
  <si>
    <t>248900334</t>
  </si>
  <si>
    <t>CA GRAND SENONAIS</t>
  </si>
  <si>
    <t>90</t>
  </si>
  <si>
    <t>200069052</t>
  </si>
  <si>
    <t>GRAND BELFORT CA</t>
  </si>
  <si>
    <t>91</t>
  </si>
  <si>
    <t>200058477</t>
  </si>
  <si>
    <t>CA VAL D YERRES VAL DE SEINE</t>
  </si>
  <si>
    <t>200059228</t>
  </si>
  <si>
    <t>CA GRAND PARIS SUD SEINE ESSONE SÉNART</t>
  </si>
  <si>
    <t>200017846</t>
  </si>
  <si>
    <t>CA DE L ETAMPOIS SUD ESSONNE</t>
  </si>
  <si>
    <t>200056232</t>
  </si>
  <si>
    <t>CA COMMUNAUTE PARIS SACLAY</t>
  </si>
  <si>
    <t>200057859</t>
  </si>
  <si>
    <t>CŒUR D' ESSONNE AGGLOMERATION</t>
  </si>
  <si>
    <t>95</t>
  </si>
  <si>
    <t>200058485</t>
  </si>
  <si>
    <t>CA VAL PARISIS</t>
  </si>
  <si>
    <t>200056380</t>
  </si>
  <si>
    <t>CA PLAINE VALLEE</t>
  </si>
  <si>
    <t>200055655</t>
  </si>
  <si>
    <t>CA ROISSY PAYS DE FRANCE</t>
  </si>
  <si>
    <t>249500109</t>
  </si>
  <si>
    <t>CA CERGY PONTOISE</t>
  </si>
  <si>
    <t>971</t>
  </si>
  <si>
    <t>200044691</t>
  </si>
  <si>
    <t>CA DU NORD GRANDE TERRE</t>
  </si>
  <si>
    <t>249710062</t>
  </si>
  <si>
    <t>CA NORD BASSE TERRE</t>
  </si>
  <si>
    <t>249710070</t>
  </si>
  <si>
    <t>CA Grand sud Caraïbe</t>
  </si>
  <si>
    <t>200041507</t>
  </si>
  <si>
    <t>CA LA RIVIERA DU LEVANT</t>
  </si>
  <si>
    <t>200018653</t>
  </si>
  <si>
    <t>CA CAP EXCELLENCE</t>
  </si>
  <si>
    <t>972</t>
  </si>
  <si>
    <t>249720061</t>
  </si>
  <si>
    <t>CA DU CENTRE DE LA MARTINIQUE</t>
  </si>
  <si>
    <t>200041788</t>
  </si>
  <si>
    <t>CA DU PAYS NORD MARTINIQUE</t>
  </si>
  <si>
    <t>249720053</t>
  </si>
  <si>
    <t>CA ESPACE SUD MARTINIQUE</t>
  </si>
  <si>
    <t>973</t>
  </si>
  <si>
    <t>249730045</t>
  </si>
  <si>
    <t>CA  DU CENTRE LITTORAL</t>
  </si>
  <si>
    <t>974</t>
  </si>
  <si>
    <t>249740085</t>
  </si>
  <si>
    <t>CA DU SUD</t>
  </si>
  <si>
    <t>249740101</t>
  </si>
  <si>
    <t>CA TERRITOIRE DE LA COTE OUEST</t>
  </si>
  <si>
    <t>249740077</t>
  </si>
  <si>
    <t>CIVIS</t>
  </si>
  <si>
    <t>249740119</t>
  </si>
  <si>
    <t>CA CINOR</t>
  </si>
  <si>
    <t>249740093</t>
  </si>
  <si>
    <t>CA CIREST</t>
  </si>
  <si>
    <t>976</t>
  </si>
  <si>
    <t>200060457</t>
  </si>
  <si>
    <t>CA DEMBENI/MAMOUDZOU</t>
  </si>
  <si>
    <t>240200501</t>
  </si>
  <si>
    <t>CC DU VAL DE L'AISNE</t>
  </si>
  <si>
    <t>CCFA</t>
  </si>
  <si>
    <t>240200584</t>
  </si>
  <si>
    <t>CC CANTON CHARLY SUR MARNE</t>
  </si>
  <si>
    <t>240200519</t>
  </si>
  <si>
    <t>CC DU CANTON D'OULCHY LE CHATEAU</t>
  </si>
  <si>
    <t>240200592</t>
  </si>
  <si>
    <t>CC CHEMIN DES DAMES</t>
  </si>
  <si>
    <t>200071983</t>
  </si>
  <si>
    <t>CC de la Thiérache Sambre et Oise</t>
  </si>
  <si>
    <t>200040426</t>
  </si>
  <si>
    <t>CC DU VAL DE L'OISE</t>
  </si>
  <si>
    <t>200068096</t>
  </si>
  <si>
    <t>CC Champsaur Valgaudemar</t>
  </si>
  <si>
    <t>240800821</t>
  </si>
  <si>
    <t>CC ARDENNES RIVES DE MEUSE</t>
  </si>
  <si>
    <t>200066231</t>
  </si>
  <si>
    <t>CC des Portes d’Ariège Pyrénées</t>
  </si>
  <si>
    <t>200071041</t>
  </si>
  <si>
    <t>CC du CHAOURCOIS et du VAL D'ARMANCE</t>
  </si>
  <si>
    <t>200070126</t>
  </si>
  <si>
    <t>CC SEINE et AUBE</t>
  </si>
  <si>
    <t>241000447</t>
  </si>
  <si>
    <t>CC du Pays d’Othe</t>
  </si>
  <si>
    <t>200071777</t>
  </si>
  <si>
    <t>CC ARCIS MAILLY RAMERUPT</t>
  </si>
  <si>
    <t>200006716</t>
  </si>
  <si>
    <t>CC DU NOGENTAIS</t>
  </si>
  <si>
    <t>200000545</t>
  </si>
  <si>
    <t>CC DES PORTES DE ROMILLY SUR SEINE</t>
  </si>
  <si>
    <t>241000488</t>
  </si>
  <si>
    <t>CC DE L'ORVIN ET DE L'ARDUSSON</t>
  </si>
  <si>
    <t>241000405</t>
  </si>
  <si>
    <t>CC REG BAR SUR AUBE</t>
  </si>
  <si>
    <t>200069003</t>
  </si>
  <si>
    <t>CC du BARSEQUANAIS en CHAMPAGNE</t>
  </si>
  <si>
    <t>200042463</t>
  </si>
  <si>
    <t>CC DE LA MONTAGNE NOIRE</t>
  </si>
  <si>
    <t>241200674</t>
  </si>
  <si>
    <t>CC PLATEAU DE MONTBAZENS</t>
  </si>
  <si>
    <t>241200658</t>
  </si>
  <si>
    <t>CC DU PAYS DE SALARS</t>
  </si>
  <si>
    <t>241200625</t>
  </si>
  <si>
    <t>CC PAYS RIGNACOIS</t>
  </si>
  <si>
    <t>200065589</t>
  </si>
  <si>
    <t>CC VAL ès DUNES</t>
  </si>
  <si>
    <t>200066827</t>
  </si>
  <si>
    <t>CC DU PAYS DE HONFLEUR-BEUZEVILLE</t>
  </si>
  <si>
    <t>200072049</t>
  </si>
  <si>
    <t>CC de Charente Limousine</t>
  </si>
  <si>
    <t>200072023</t>
  </si>
  <si>
    <t>CC Coeur de Charente</t>
  </si>
  <si>
    <t>200041523</t>
  </si>
  <si>
    <t>CC DE LA HAUTE SAINTONGE</t>
  </si>
  <si>
    <t>241800424</t>
  </si>
  <si>
    <t>CC DU DUNOIS</t>
  </si>
  <si>
    <t>200027076</t>
  </si>
  <si>
    <t>CC ARNON BOISCHAUT CHER</t>
  </si>
  <si>
    <t>200036135</t>
  </si>
  <si>
    <t>CC Cœur de France</t>
  </si>
  <si>
    <t>200000933</t>
  </si>
  <si>
    <t>CC SAULDRE ET SOLOGNE</t>
  </si>
  <si>
    <t>200070571</t>
  </si>
  <si>
    <t>CC Cœur de Berry</t>
  </si>
  <si>
    <t>241800325</t>
  </si>
  <si>
    <t>CC DES VILLAGES DE LA FORET</t>
  </si>
  <si>
    <t>200069227</t>
  </si>
  <si>
    <t xml:space="preserve">CC  Pays Fort, Sancerrois, Val de Loire
</t>
  </si>
  <si>
    <t>241800432</t>
  </si>
  <si>
    <t>CC DES TROIS PROVINCES</t>
  </si>
  <si>
    <t>241800457</t>
  </si>
  <si>
    <t>CC DE FERCHERS PAYS FLORENTAIS</t>
  </si>
  <si>
    <t>200032514</t>
  </si>
  <si>
    <t>CC BERRY LOIRE VAUVISE</t>
  </si>
  <si>
    <t>200038958</t>
  </si>
  <si>
    <t>CC DE LA PIEVE DE L'ORNANO</t>
  </si>
  <si>
    <t>200067049</t>
  </si>
  <si>
    <t>CC de l’Ouest Corse</t>
  </si>
  <si>
    <t>200073252</t>
  </si>
  <si>
    <t>CC CASTAGNICCIA- CASINCA</t>
  </si>
  <si>
    <t>200033827</t>
  </si>
  <si>
    <t>CC DE FIUM'ORBU CASTELLU</t>
  </si>
  <si>
    <t>200042943</t>
  </si>
  <si>
    <t>CC DU CAP CORSE</t>
  </si>
  <si>
    <t>200073120</t>
  </si>
  <si>
    <t>CC NEBBIU-CONCA D'ORO</t>
  </si>
  <si>
    <t>200036499</t>
  </si>
  <si>
    <t>CC DE MARANA-GOLO</t>
  </si>
  <si>
    <t>200034205</t>
  </si>
  <si>
    <t>CC DE LA COSTA VERDE</t>
  </si>
  <si>
    <t>242020071</t>
  </si>
  <si>
    <t>CC DU CENTRE CORSE</t>
  </si>
  <si>
    <t>200015162</t>
  </si>
  <si>
    <t>CC DE L'ORIENTE</t>
  </si>
  <si>
    <t>200073138</t>
  </si>
  <si>
    <t>CC Pasquale PAOLI</t>
  </si>
  <si>
    <t>242101434</t>
  </si>
  <si>
    <t>CC DU PAYS CHATILLONNAIS</t>
  </si>
  <si>
    <t>200071207</t>
  </si>
  <si>
    <t>CC DE POUILLY EN AUXOIS / BLIGNY SUR OUCHE</t>
  </si>
  <si>
    <t>200071173</t>
  </si>
  <si>
    <t>CC DU PAYS ARNAY LIERNAIS</t>
  </si>
  <si>
    <t>242101442</t>
  </si>
  <si>
    <t>CC DE SAULIEU</t>
  </si>
  <si>
    <t>200040889</t>
  </si>
  <si>
    <t>CC PORTE SUD PERIGORD</t>
  </si>
  <si>
    <t>200034197</t>
  </si>
  <si>
    <t>CC Montaigne Montravel et Gurson</t>
  </si>
  <si>
    <t>200041051</t>
  </si>
  <si>
    <t>CC VALLÉE DE LA DORDOGNE ET FORÊT BESSÈDE</t>
  </si>
  <si>
    <t>242400935</t>
  </si>
  <si>
    <t>CC DU PAYS DE SAINT AULAYE</t>
  </si>
  <si>
    <t>200069565</t>
  </si>
  <si>
    <t>Communauté de communes des Lacs et Montagnes du Haut-Doubs</t>
  </si>
  <si>
    <t>242500320</t>
  </si>
  <si>
    <t>CC DU CANTON DE MONTBENOIT</t>
  </si>
  <si>
    <t>242504355</t>
  </si>
  <si>
    <t>CC DU PLATEAU DE RUSSEY</t>
  </si>
  <si>
    <t>200042901</t>
  </si>
  <si>
    <t>CC DRÔME SUD PROVENCE</t>
  </si>
  <si>
    <t>200068229</t>
  </si>
  <si>
    <t>CC des Baronnies en Drôme Provençale</t>
  </si>
  <si>
    <t>242700276</t>
  </si>
  <si>
    <t>CC DE CONCHES EN OUCHE</t>
  </si>
  <si>
    <t>200065787</t>
  </si>
  <si>
    <t>CC DE PONT AUDEMER / VAL DE RISLE</t>
  </si>
  <si>
    <t>200066017</t>
  </si>
  <si>
    <t>CC LIEUVIN PAYS D'AUGE</t>
  </si>
  <si>
    <t>242700607</t>
  </si>
  <si>
    <t>CC DU PAYS DU NEUBOURG</t>
  </si>
  <si>
    <t>200034601</t>
  </si>
  <si>
    <t>CC CAUSSES AIGOUAL CEVENNES</t>
  </si>
  <si>
    <t>200066819</t>
  </si>
  <si>
    <t>CC du Volvestre</t>
  </si>
  <si>
    <t>243200599</t>
  </si>
  <si>
    <t>CC SAVES</t>
  </si>
  <si>
    <t>243200409</t>
  </si>
  <si>
    <t>CC LE BAS ARMAGNAC</t>
  </si>
  <si>
    <t>243200458</t>
  </si>
  <si>
    <t>CC DU GRAND ARMAGNAC</t>
  </si>
  <si>
    <t>243600236</t>
  </si>
  <si>
    <t>CC PAYS ISSOUDUN</t>
  </si>
  <si>
    <t>243600293</t>
  </si>
  <si>
    <t>CC DE LA REGION DE LEVROUX</t>
  </si>
  <si>
    <t>200018521</t>
  </si>
  <si>
    <t>CC DU VAL DE BOUZANNE</t>
  </si>
  <si>
    <t>200007052</t>
  </si>
  <si>
    <t>CC DE LA MARCHE BERRICHONNE</t>
  </si>
  <si>
    <t>243800745</t>
  </si>
  <si>
    <t>CC DE L'OISANS</t>
  </si>
  <si>
    <t>243800935</t>
  </si>
  <si>
    <t>CC LYON SAINT EXUPERY EN DAUPHINE</t>
  </si>
  <si>
    <t>243900610</t>
  </si>
  <si>
    <t>CC LA GRANVALLIERE</t>
  </si>
  <si>
    <t>243900354</t>
  </si>
  <si>
    <t>CC ROUSSES HT-JURA</t>
  </si>
  <si>
    <t>244000691</t>
  </si>
  <si>
    <t>CC DU PAYS MORCENAI</t>
  </si>
  <si>
    <t>200069656</t>
  </si>
  <si>
    <t>CC  CŒUR HAUTE LANDE</t>
  </si>
  <si>
    <t>244200820</t>
  </si>
  <si>
    <t>CC DU PAYS D'URFE</t>
  </si>
  <si>
    <t>200039519</t>
  </si>
  <si>
    <t>CC QUERCY BLANC</t>
  </si>
  <si>
    <t>200035327</t>
  </si>
  <si>
    <t>CC CAZALS SALVIAC</t>
  </si>
  <si>
    <t>244600532</t>
  </si>
  <si>
    <t>CC DE LALBENQUE</t>
  </si>
  <si>
    <t>244600573</t>
  </si>
  <si>
    <t>CC DU CAUSSE DE LABASTIDE MURAT</t>
  </si>
  <si>
    <t>200068922</t>
  </si>
  <si>
    <t>CC DU CONFLUENT ET DES COTEAUX DE PRAYSSAS</t>
  </si>
  <si>
    <t>244700449</t>
  </si>
  <si>
    <t>CC PAYS DURAS</t>
  </si>
  <si>
    <t>200068948</t>
  </si>
  <si>
    <t>CC ALBRET COMMUNAUTE</t>
  </si>
  <si>
    <t>244700464</t>
  </si>
  <si>
    <t>CC PAYS LAUZUN</t>
  </si>
  <si>
    <t>200036572</t>
  </si>
  <si>
    <t>CC PORTE D'AQUITAINE EN PAYS DE SERRES</t>
  </si>
  <si>
    <t>244701405</t>
  </si>
  <si>
    <t>CC LOT ET TOLZAC</t>
  </si>
  <si>
    <t>48</t>
  </si>
  <si>
    <t>200069102</t>
  </si>
  <si>
    <t>CC Randon-Margeride</t>
  </si>
  <si>
    <t>200069268</t>
  </si>
  <si>
    <t>AUBRAC LOT CAUSSES TARN</t>
  </si>
  <si>
    <t>200069128</t>
  </si>
  <si>
    <t>CC Mont-Lozère</t>
  </si>
  <si>
    <t>200066835</t>
  </si>
  <si>
    <t>Communauté de Communes de Sézanne-Sud Ouest Marnais</t>
  </si>
  <si>
    <t>200043438</t>
  </si>
  <si>
    <t>CC DE LA MOIVRE À LA COOLE</t>
  </si>
  <si>
    <t>200042992</t>
  </si>
  <si>
    <t>CC PERTHOIS - BOCAGE ET DER</t>
  </si>
  <si>
    <t>200066850</t>
  </si>
  <si>
    <t>Communauté de communes des Paysages de la Champagne</t>
  </si>
  <si>
    <t>245100888</t>
  </si>
  <si>
    <t>CC DE LA BRIE CHAMPENOISE</t>
  </si>
  <si>
    <t>245100979</t>
  </si>
  <si>
    <t>CC DU SUD MARNAIS</t>
  </si>
  <si>
    <t>200027308</t>
  </si>
  <si>
    <t>CC D'AUBERIVE VINGEANNE ET MONTSAUGEONNAIS</t>
  </si>
  <si>
    <t>200069664</t>
  </si>
  <si>
    <t>CC MEUSE ROGNON</t>
  </si>
  <si>
    <t>245200597</t>
  </si>
  <si>
    <t>CC DES TROIS FORETS</t>
  </si>
  <si>
    <t>245300306</t>
  </si>
  <si>
    <t>CC DU PAYS DE LOIRON</t>
  </si>
  <si>
    <t>200043693</t>
  </si>
  <si>
    <t>CC TERRE LORRAINE DU LONGUYONNAIS</t>
  </si>
  <si>
    <t>245400189</t>
  </si>
  <si>
    <t>CC DES PAYS DU SEL ET DU VERMOIS</t>
  </si>
  <si>
    <t>245400759</t>
  </si>
  <si>
    <t>CC DU PAYS DU SANON</t>
  </si>
  <si>
    <t>200069433</t>
  </si>
  <si>
    <t>CC DE VEZOUZE EN PIEMONT</t>
  </si>
  <si>
    <t>200035772</t>
  </si>
  <si>
    <t>CC DU PAYS DU SAINTOIS</t>
  </si>
  <si>
    <t>200067643</t>
  </si>
  <si>
    <t>CC MEURTHE, MORTAGNE, MOSELLE</t>
  </si>
  <si>
    <t>200066157</t>
  </si>
  <si>
    <t>CC DE COMMERCY VOID VAUCOULEURS</t>
  </si>
  <si>
    <t>245501242</t>
  </si>
  <si>
    <t>CC DU PAYS D'ETAIN</t>
  </si>
  <si>
    <t>245501176</t>
  </si>
  <si>
    <t>CC DU TERRITOIRE DE FRESNES-EN-WOEVRE</t>
  </si>
  <si>
    <t>245501259</t>
  </si>
  <si>
    <t>CC DU PAYS DE MONTMEDY</t>
  </si>
  <si>
    <t>200034874</t>
  </si>
  <si>
    <t>CC CÔTES DE MEUSE - WOËVRE</t>
  </si>
  <si>
    <t>200066116</t>
  </si>
  <si>
    <t>CC ARGONNE MEUSE</t>
  </si>
  <si>
    <t>245500327</t>
  </si>
  <si>
    <t>CC DE SAMMIELLOIS</t>
  </si>
  <si>
    <t>200066140</t>
  </si>
  <si>
    <t>CC DE L’AIRE A L’ARGONNE</t>
  </si>
  <si>
    <t>245600440</t>
  </si>
  <si>
    <t>CC BLAVET BELLEVUE OCEAN</t>
  </si>
  <si>
    <t>245701206</t>
  </si>
  <si>
    <t>CC DU SAULNOIS</t>
  </si>
  <si>
    <t>200067890</t>
  </si>
  <si>
    <t>CC MORVAN SOMMETS ET GRANDS LACS</t>
  </si>
  <si>
    <t>200067429</t>
  </si>
  <si>
    <t>CC HAUT NIVERNAIS-VAL D’YONNE </t>
  </si>
  <si>
    <t>200068088</t>
  </si>
  <si>
    <t>CC LOIRE, NIÈVRE ET BERTRANGES</t>
  </si>
  <si>
    <t>200068005</t>
  </si>
  <si>
    <t>CC de l’Oise Picarde</t>
  </si>
  <si>
    <t>246000897</t>
  </si>
  <si>
    <t>CC DE LA PLAINE D'ESTREES</t>
  </si>
  <si>
    <t>246000764</t>
  </si>
  <si>
    <t>CC DE L'AIRE CANTILIENNE</t>
  </si>
  <si>
    <t>246000772</t>
  </si>
  <si>
    <t>CC DEUX VALLEES</t>
  </si>
  <si>
    <t>246000848</t>
  </si>
  <si>
    <t>CC DE LA PICARDIE VERTE</t>
  </si>
  <si>
    <t>246000913</t>
  </si>
  <si>
    <t>CC DU PAYS DE BRAY</t>
  </si>
  <si>
    <t>246000707</t>
  </si>
  <si>
    <t>CC DU VEXIN THELLE</t>
  </si>
  <si>
    <t>246000855</t>
  </si>
  <si>
    <t>CC DU PAYS DES SOURCES</t>
  </si>
  <si>
    <t>200035103</t>
  </si>
  <si>
    <t>CC DE LA VALLEE DE LA HAUTE SARTHE</t>
  </si>
  <si>
    <t>200036069</t>
  </si>
  <si>
    <t>CC DU PAYS DE MORTAGNE</t>
  </si>
  <si>
    <t>200071652</t>
  </si>
  <si>
    <t>CC DU PAYS FERTOIS ET DU BOCAGE CARROUGIEN</t>
  </si>
  <si>
    <t>246100390</t>
  </si>
  <si>
    <t>CC VAL D ORNE</t>
  </si>
  <si>
    <t>246200380</t>
  </si>
  <si>
    <t>CC DE LA TERRE DES DEUX CAPS</t>
  </si>
  <si>
    <t>246200844</t>
  </si>
  <si>
    <t>CC DE LA REGION D'AUDRUICQ</t>
  </si>
  <si>
    <t>200070795</t>
  </si>
  <si>
    <t>CC DU PAYS DE TRIE ET DU MAGNOAC</t>
  </si>
  <si>
    <t>200070787</t>
  </si>
  <si>
    <t>CC DU PLATEAU DE LANNEMEZAN</t>
  </si>
  <si>
    <t>246500573</t>
  </si>
  <si>
    <t>CC AURE LOURON</t>
  </si>
  <si>
    <t>200070829</t>
  </si>
  <si>
    <t>CC NESTE BAROUSSE</t>
  </si>
  <si>
    <t>200070803</t>
  </si>
  <si>
    <t>CC des COTEAUX DU VAL D’ARROS</t>
  </si>
  <si>
    <t>246701064</t>
  </si>
  <si>
    <t>CC DE MOLSHEIM - MUTZIG</t>
  </si>
  <si>
    <t>246700967</t>
  </si>
  <si>
    <t>CC SELESTAT</t>
  </si>
  <si>
    <t>200030526</t>
  </si>
  <si>
    <t>CC DU RIED DE MARCKOLSHEIM</t>
  </si>
  <si>
    <t>200041283</t>
  </si>
  <si>
    <t>CC DE LA PLAINE DU RHIN</t>
  </si>
  <si>
    <t>200067841</t>
  </si>
  <si>
    <t>CC DE L'ALSACE BOSSUE</t>
  </si>
  <si>
    <t>246700843</t>
  </si>
  <si>
    <t>CC BASSE ZORN</t>
  </si>
  <si>
    <t>200040178</t>
  </si>
  <si>
    <t>CC DE L'OUTRE-FORET</t>
  </si>
  <si>
    <t>246700926</t>
  </si>
  <si>
    <t>CC DU PAYS DE WISSEMBOURG</t>
  </si>
  <si>
    <t>246800494</t>
  </si>
  <si>
    <t>CC PAYS DE ROUFFACH, VIGNOBLES ET CHATEAUX</t>
  </si>
  <si>
    <t>247000698</t>
  </si>
  <si>
    <t>CC DES MONTS DE GY</t>
  </si>
  <si>
    <t>247103864</t>
  </si>
  <si>
    <t>CC DU CANTON DE SEMUR-EN-BRIONNAIS</t>
  </si>
  <si>
    <t>247100639</t>
  </si>
  <si>
    <t>CC DE MARCIGNY</t>
  </si>
  <si>
    <t>200042414</t>
  </si>
  <si>
    <t>CC BRESSE REVERMONT 71</t>
  </si>
  <si>
    <t>247100647</t>
  </si>
  <si>
    <t>CC BRESSE NORD INTERCOM’</t>
  </si>
  <si>
    <t>247300817</t>
  </si>
  <si>
    <t>CC LES VERSANTS D'AIME</t>
  </si>
  <si>
    <t>247300452</t>
  </si>
  <si>
    <t>CC MAURIENNE GALIBIER</t>
  </si>
  <si>
    <t>200040798</t>
  </si>
  <si>
    <t>CC VAL VANOISE</t>
  </si>
  <si>
    <t>200070340</t>
  </si>
  <si>
    <t>CC Haute Maurienne Vanoise</t>
  </si>
  <si>
    <t>247300254</t>
  </si>
  <si>
    <t>CC DE HAUTE TARENTAISE</t>
  </si>
  <si>
    <t>247300015</t>
  </si>
  <si>
    <t>CC DES VALLEES  D'AIGUEBLANCHE</t>
  </si>
  <si>
    <t>200023299</t>
  </si>
  <si>
    <t>CC CŒUR DE TARENTAISE</t>
  </si>
  <si>
    <t>200070852</t>
  </si>
  <si>
    <t>CC Usses et Rhône</t>
  </si>
  <si>
    <t>200034882</t>
  </si>
  <si>
    <t>CC pays du Mont-Blanc</t>
  </si>
  <si>
    <t>200070449</t>
  </si>
  <si>
    <t>CC INTER-CAUX-VEXIN</t>
  </si>
  <si>
    <t>200069839</t>
  </si>
  <si>
    <t>CC COTE D ALBATRE</t>
  </si>
  <si>
    <t>200070068</t>
  </si>
  <si>
    <t>COMMUNAUTE BRAY-EAWY</t>
  </si>
  <si>
    <t>200069847</t>
  </si>
  <si>
    <t>CC PLATEAU DE CAUX - DOUDEVILLE - YERVILLE</t>
  </si>
  <si>
    <t>200069722</t>
  </si>
  <si>
    <t>CC interrégionale AUMALE-BLANGY SUR BRESLE</t>
  </si>
  <si>
    <t>200069730</t>
  </si>
  <si>
    <t>CC DES 4 RIVIERES</t>
  </si>
  <si>
    <t>247600646</t>
  </si>
  <si>
    <t>CC DE CAUX-AUSTREBERTHE</t>
  </si>
  <si>
    <t>247600604</t>
  </si>
  <si>
    <t>CC DU CANTON DE LONDINIERES</t>
  </si>
  <si>
    <t>200040251</t>
  </si>
  <si>
    <t>CC DU BASSEE MONTOIS</t>
  </si>
  <si>
    <t>200033173</t>
  </si>
  <si>
    <t>CC HAUTE VALLEE DE CHEVREUSE</t>
  </si>
  <si>
    <t>200071181</t>
  </si>
  <si>
    <t>CC SOMME SUD-OUEST</t>
  </si>
  <si>
    <t>200070977</t>
  </si>
  <si>
    <t>CC DU GRAND ROYE</t>
  </si>
  <si>
    <t>200070944</t>
  </si>
  <si>
    <t>CC DU VIMEU</t>
  </si>
  <si>
    <t>200070985</t>
  </si>
  <si>
    <t>CC DE L'EST DE LA SOMME</t>
  </si>
  <si>
    <t>200070928</t>
  </si>
  <si>
    <t>CC TERRE DE PICARDIE</t>
  </si>
  <si>
    <t>200037059</t>
  </si>
  <si>
    <t>CC DE LA HAUTE SOMME</t>
  </si>
  <si>
    <t>200070969</t>
  </si>
  <si>
    <t>CC AVRE LUCE NOYE</t>
  </si>
  <si>
    <t>200034056</t>
  </si>
  <si>
    <t>CC DU LAUTRECOIS - PAYS D'AGOUT</t>
  </si>
  <si>
    <t>248100497</t>
  </si>
  <si>
    <t>CC VAL 81</t>
  </si>
  <si>
    <t>248100745</t>
  </si>
  <si>
    <t>Communauté de communes Thoré Montagne Noire</t>
  </si>
  <si>
    <t>248200057</t>
  </si>
  <si>
    <t>CC DU QUERCY CAUSSADAIS</t>
  </si>
  <si>
    <t>248200016</t>
  </si>
  <si>
    <t>CC DES DEUX RIVES</t>
  </si>
  <si>
    <t>200040418</t>
  </si>
  <si>
    <t>CC PAYS DE SERRES EN QUERCY</t>
  </si>
  <si>
    <t>200066884</t>
  </si>
  <si>
    <t>CC QUERCY VERT-AVEYRON</t>
  </si>
  <si>
    <t>248500191</t>
  </si>
  <si>
    <t>CC DE L'ILE DE NOIRMOUTIER</t>
  </si>
  <si>
    <t>200068682</t>
  </si>
  <si>
    <t>CC TERRE D'EAU</t>
  </si>
  <si>
    <t>200071157</t>
  </si>
  <si>
    <t>CC DES HAUTES VOSGES</t>
  </si>
  <si>
    <t>200068773</t>
  </si>
  <si>
    <t>CC LES VOSGES COTE SUD-OUEST</t>
  </si>
  <si>
    <t>200005957</t>
  </si>
  <si>
    <t>CC DE LA REGION DE RAMBERVILLIERS</t>
  </si>
  <si>
    <t>200033868</t>
  </si>
  <si>
    <t>CC des Ballons des Hautes Vosges</t>
  </si>
  <si>
    <t>248900896</t>
  </si>
  <si>
    <t>CC DE YONNE NORD</t>
  </si>
  <si>
    <t>200067304</t>
  </si>
  <si>
    <t>CC SEREIN ET ARMANCE</t>
  </si>
  <si>
    <t>200039709</t>
  </si>
  <si>
    <t>CC DU SEREIN</t>
  </si>
  <si>
    <t>248900664</t>
  </si>
  <si>
    <t>CC DE LA VANNE ET DU PAYS D'OTHE</t>
  </si>
  <si>
    <t>200073013</t>
  </si>
  <si>
    <t>CC Carnelle Pays-de-France</t>
  </si>
  <si>
    <t>249500455</t>
  </si>
  <si>
    <t>CC VALLEE DE L'OISE ET DES TROIS FORÊTS</t>
  </si>
  <si>
    <t>200069193</t>
  </si>
  <si>
    <t>CC de la Dombes</t>
  </si>
  <si>
    <t>CCFPU</t>
  </si>
  <si>
    <t>200042497</t>
  </si>
  <si>
    <t>CC DOMBES SAONE VALLEE</t>
  </si>
  <si>
    <t>240100750</t>
  </si>
  <si>
    <t>CC PAYS GEX</t>
  </si>
  <si>
    <t>200071371</t>
  </si>
  <si>
    <t>Communauté de communes Bresse et Saône</t>
  </si>
  <si>
    <t>200070555</t>
  </si>
  <si>
    <t>CC de la Veyle</t>
  </si>
  <si>
    <t>200029999</t>
  </si>
  <si>
    <t>CC RIVES DE L'AIN - PAYS DE CERDON</t>
  </si>
  <si>
    <t>200070118</t>
  </si>
  <si>
    <t>CC Val de Saône Centre</t>
  </si>
  <si>
    <t>240100891</t>
  </si>
  <si>
    <t>CC DU PAYS BELLEGARDIEN</t>
  </si>
  <si>
    <t>240100610</t>
  </si>
  <si>
    <t>CC DE LA COTIERE A MONTLUEL</t>
  </si>
  <si>
    <t>240100578</t>
  </si>
  <si>
    <t>CC DU PLATEAU D'HAUTEVILLE</t>
  </si>
  <si>
    <t>240100883</t>
  </si>
  <si>
    <t>CC DE LA PLAINE DE L'AIN</t>
  </si>
  <si>
    <t>200040350</t>
  </si>
  <si>
    <t>CC BUGEY SUD</t>
  </si>
  <si>
    <t>240100800</t>
  </si>
  <si>
    <t>CC DE MIRIBEL ET DU PLATEAU</t>
  </si>
  <si>
    <t>200071991</t>
  </si>
  <si>
    <t>CC de Retz en Valois</t>
  </si>
  <si>
    <t>240200469</t>
  </si>
  <si>
    <t>CC DU PAYS DE LA SERRE</t>
  </si>
  <si>
    <t>200071769</t>
  </si>
  <si>
    <t>CC Picardie des Châteaux</t>
  </si>
  <si>
    <t>240200444</t>
  </si>
  <si>
    <t>CC THIERACHE DU CENTRE</t>
  </si>
  <si>
    <t>240200576</t>
  </si>
  <si>
    <t>CC CHAMPAGNE PICARDE</t>
  </si>
  <si>
    <t>240200493</t>
  </si>
  <si>
    <t>CC PAYS VERMANDOIS</t>
  </si>
  <si>
    <t>240200634</t>
  </si>
  <si>
    <t>CC DES PORTES DE LA THIERACHE</t>
  </si>
  <si>
    <t>240200600</t>
  </si>
  <si>
    <t>CC PAYS 3 RIVIERES</t>
  </si>
  <si>
    <t>200071470</t>
  </si>
  <si>
    <t>CC Entr’Allier Besbre et Loire</t>
  </si>
  <si>
    <t>200071389</t>
  </si>
  <si>
    <t>CC Saint-Pourçain Sioule Limagne</t>
  </si>
  <si>
    <t>200071512</t>
  </si>
  <si>
    <t>CC Commentry Montmarault Néris Communauté</t>
  </si>
  <si>
    <t>240300558</t>
  </si>
  <si>
    <t>CC DU PAYS DE TRONCAIS</t>
  </si>
  <si>
    <t>200071496</t>
  </si>
  <si>
    <t>CC du Bocage Bourbonnais</t>
  </si>
  <si>
    <t>240300566</t>
  </si>
  <si>
    <t>CC DU VAL DE CHER</t>
  </si>
  <si>
    <t>240300657</t>
  </si>
  <si>
    <t>CC DU PAYS D'HURIEL</t>
  </si>
  <si>
    <t>240300491</t>
  </si>
  <si>
    <t>CC DU PAYS DE LAPALISSE</t>
  </si>
  <si>
    <t>200072304</t>
  </si>
  <si>
    <t>CC Vallée de l’Ubaye Serre-Ponçon</t>
  </si>
  <si>
    <t>200068765</t>
  </si>
  <si>
    <t>CC du Sisteronais Buëch</t>
  </si>
  <si>
    <t>200068625</t>
  </si>
  <si>
    <t>CC Alpes Provence Verdon « Sources de Lumière »</t>
  </si>
  <si>
    <t>200071033</t>
  </si>
  <si>
    <t>CC Jabron Lure Vançon Durance</t>
  </si>
  <si>
    <t>240400440</t>
  </si>
  <si>
    <t>CC PAYS FORCALQUIER ET MONTAGNE DE LURE</t>
  </si>
  <si>
    <t>200071025</t>
  </si>
  <si>
    <t>CC Haute-Provence Pays de Banon</t>
  </si>
  <si>
    <t>200067742</t>
  </si>
  <si>
    <t>CC Serre-Ponçon</t>
  </si>
  <si>
    <t>200067452</t>
  </si>
  <si>
    <t>CC du Guillestrois et du Queyras</t>
  </si>
  <si>
    <t>200067320</t>
  </si>
  <si>
    <t>CC Serre-Ponçon Val d’Avance</t>
  </si>
  <si>
    <t>200067445</t>
  </si>
  <si>
    <t>CC Buëch-Dévoluy</t>
  </si>
  <si>
    <t>240500462</t>
  </si>
  <si>
    <t>CC DU PAYS DES ECRINS</t>
  </si>
  <si>
    <t>240500439</t>
  </si>
  <si>
    <t>CC BRIANCONNAIS</t>
  </si>
  <si>
    <t>240600593</t>
  </si>
  <si>
    <t>CC DU PAYS DES PAILLONS</t>
  </si>
  <si>
    <t>200039931</t>
  </si>
  <si>
    <t>CC ALPES D'AZUR</t>
  </si>
  <si>
    <t>200039808</t>
  </si>
  <si>
    <t>CDC GORGES DE L ARDECHE</t>
  </si>
  <si>
    <t>200039824</t>
  </si>
  <si>
    <t>CDC ARDECHE DES SOURCES ET VOLCANS</t>
  </si>
  <si>
    <t>200073245</t>
  </si>
  <si>
    <t>CC DU BASSIN D'AUBENAS</t>
  </si>
  <si>
    <t>200072007</t>
  </si>
  <si>
    <t>CC DE LA MONTAGNE D'ARDECHE</t>
  </si>
  <si>
    <t>240700815</t>
  </si>
  <si>
    <t>CC DE BERG ET COIRON</t>
  </si>
  <si>
    <t>200041366</t>
  </si>
  <si>
    <t>CDC RHONE CRUSSOL</t>
  </si>
  <si>
    <t>240700864</t>
  </si>
  <si>
    <t>CC DU RHONE AUX GORGES DE L'ARDECHE</t>
  </si>
  <si>
    <t>200041465</t>
  </si>
  <si>
    <t>CDC VAL EYRIEUX</t>
  </si>
  <si>
    <t>240700302</t>
  </si>
  <si>
    <t>CC DU PAYS DE BEAUME DROBIE</t>
  </si>
  <si>
    <t>240700617</t>
  </si>
  <si>
    <t>CC VAL DE LIGNE</t>
  </si>
  <si>
    <t>240700716</t>
  </si>
  <si>
    <t>CC DU VAL D'AY</t>
  </si>
  <si>
    <t>200016905</t>
  </si>
  <si>
    <t>CC DU PAYS DE LAMASTRE</t>
  </si>
  <si>
    <t>200039832</t>
  </si>
  <si>
    <t>CC PAYS DES VANS EN CEVENNES</t>
  </si>
  <si>
    <t>200071405</t>
  </si>
  <si>
    <t>CC ARDECHE-RHONE-COIRON</t>
  </si>
  <si>
    <t>240800862</t>
  </si>
  <si>
    <t>CC CRETES PREARDENNAISES</t>
  </si>
  <si>
    <t>240800847</t>
  </si>
  <si>
    <t>CC DES PORTES DU LUXEMBOURG</t>
  </si>
  <si>
    <t>200067759</t>
  </si>
  <si>
    <t>CC VALLEES ET PLATEAU D'ARDENNE ET ARDENNE METROPOLE</t>
  </si>
  <si>
    <t>240800920</t>
  </si>
  <si>
    <t>CC DE L'ARGONNE ARDENNAISE</t>
  </si>
  <si>
    <t>200041622</t>
  </si>
  <si>
    <t>CC ARDENNES THIÉRACHE</t>
  </si>
  <si>
    <t>200043156</t>
  </si>
  <si>
    <t>CC DU PAYS RETHÉLOIS</t>
  </si>
  <si>
    <t>200067940</t>
  </si>
  <si>
    <t>CC Couserans-Pyrénées</t>
  </si>
  <si>
    <t>200066223</t>
  </si>
  <si>
    <t>CC Arize Lèze</t>
  </si>
  <si>
    <t>200044469</t>
  </si>
  <si>
    <t>CC DU PAYS DE MIREPOIX</t>
  </si>
  <si>
    <t>200066363</t>
  </si>
  <si>
    <t>CC de la Haute Ariège</t>
  </si>
  <si>
    <t>240900464</t>
  </si>
  <si>
    <t>CC PAYS OLMES</t>
  </si>
  <si>
    <t>240900431</t>
  </si>
  <si>
    <t>CC DU PAYS DE TARASCON</t>
  </si>
  <si>
    <t>200040137</t>
  </si>
  <si>
    <t>CC DES LACS DE CHAMPAGNE</t>
  </si>
  <si>
    <t>241000223</t>
  </si>
  <si>
    <t>CC FORETS LACS TERRES EN CHAMPAGNE</t>
  </si>
  <si>
    <t>200066892</t>
  </si>
  <si>
    <t>CC VENDEUVRE-SOULAINES</t>
  </si>
  <si>
    <t>200035707</t>
  </si>
  <si>
    <t>CC Piège Lauragais Malepère</t>
  </si>
  <si>
    <t>200043776</t>
  </si>
  <si>
    <t>CC DES PYRÉNÉES AUDOISES</t>
  </si>
  <si>
    <t>200035863</t>
  </si>
  <si>
    <t>CC de la région Lézignanaise Corbières et Minervois</t>
  </si>
  <si>
    <t>200071926</t>
  </si>
  <si>
    <t>CC du Limouxin</t>
  </si>
  <si>
    <t>200035855</t>
  </si>
  <si>
    <t>CC Castelnaudary-Lauragais Audois</t>
  </si>
  <si>
    <t>200069383</t>
  </si>
  <si>
    <t>CC du Grand Villefranchois</t>
  </si>
  <si>
    <t>241200641</t>
  </si>
  <si>
    <t>CC CONQUES MARCILLAC</t>
  </si>
  <si>
    <t>200067478</t>
  </si>
  <si>
    <t>CC Comtal, Lot et Truyère</t>
  </si>
  <si>
    <t>200068831</t>
  </si>
  <si>
    <t>CC Pays Ségali</t>
  </si>
  <si>
    <t>241200567</t>
  </si>
  <si>
    <t>CC DE MILLAU GRANDS CAUSSES</t>
  </si>
  <si>
    <t>200067155</t>
  </si>
  <si>
    <t>CC du Saint-Affricain Roquefort, Sept Vallons</t>
  </si>
  <si>
    <t>241200906</t>
  </si>
  <si>
    <t>CC LARZAC ET VALLÉES</t>
  </si>
  <si>
    <t>200067064</t>
  </si>
  <si>
    <t>CC Décazeville Communauté</t>
  </si>
  <si>
    <t>241200542</t>
  </si>
  <si>
    <t>CC DU REQUISTANAIS</t>
  </si>
  <si>
    <t>241200914</t>
  </si>
  <si>
    <t>CC DE LA MUSE ET DES RASPES DU TARN</t>
  </si>
  <si>
    <t>200067163</t>
  </si>
  <si>
    <t>CC Monts, Rance et Rougier</t>
  </si>
  <si>
    <t>241200807</t>
  </si>
  <si>
    <t>CC Aveyron Bas Ségala Viaur</t>
  </si>
  <si>
    <t>200067171</t>
  </si>
  <si>
    <t>CC Aubrac, Carladez et Viadène</t>
  </si>
  <si>
    <t>200068484</t>
  </si>
  <si>
    <t>CC des Causses à l'Aubrac</t>
  </si>
  <si>
    <t>241200765</t>
  </si>
  <si>
    <t>CC DE LEVEZOU PARELOUP</t>
  </si>
  <si>
    <t>241300375</t>
  </si>
  <si>
    <t>CC DE LA VALLEE DES BAUX ET DES ALPILLES</t>
  </si>
  <si>
    <t>241400514</t>
  </si>
  <si>
    <t>Communauté de Communes DU PAYS DE FALAISE</t>
  </si>
  <si>
    <t>241400860</t>
  </si>
  <si>
    <t>Communauté de communes Cœur de Nacre</t>
  </si>
  <si>
    <t>200068799</t>
  </si>
  <si>
    <t>CC Intercom de la Vire au Noireau</t>
  </si>
  <si>
    <t>200066801</t>
  </si>
  <si>
    <t>CC Isigny-Omaha Intercom</t>
  </si>
  <si>
    <t>200065563</t>
  </si>
  <si>
    <t>CC Normandie Cabourg Pays d'Auge</t>
  </si>
  <si>
    <t>200069524</t>
  </si>
  <si>
    <t>CC Pré-Bocage Intercom</t>
  </si>
  <si>
    <t>200069516</t>
  </si>
  <si>
    <t>CC Seulles Terre et Mer</t>
  </si>
  <si>
    <t>241400415</t>
  </si>
  <si>
    <t>CC COEUR COTE FLEURIE</t>
  </si>
  <si>
    <t>241400555</t>
  </si>
  <si>
    <t>BAYEUX INTERCOM</t>
  </si>
  <si>
    <t>241400878</t>
  </si>
  <si>
    <t>Communauté de communes BLANGY-PONT-L'EVÊQUE INTERCOM</t>
  </si>
  <si>
    <t>200066728</t>
  </si>
  <si>
    <t>CC Vallées de l'Orne et de l'Odon</t>
  </si>
  <si>
    <t>200066710</t>
  </si>
  <si>
    <t>CC Cingal-Suisse Normande</t>
  </si>
  <si>
    <t>200066660</t>
  </si>
  <si>
    <t>Saint-Flour Communauté</t>
  </si>
  <si>
    <t>200066637</t>
  </si>
  <si>
    <t>HAUTES TERRES COMMUNAUTE</t>
  </si>
  <si>
    <t>200066678</t>
  </si>
  <si>
    <t>CC DE LA CHATAIGNERAIE CANTALIENNE</t>
  </si>
  <si>
    <t>241501055</t>
  </si>
  <si>
    <t>CC SUMENE ARTENSE</t>
  </si>
  <si>
    <t>241501089</t>
  </si>
  <si>
    <t>CC CERE ET GOUL EN CARLADES</t>
  </si>
  <si>
    <t>241500255</t>
  </si>
  <si>
    <t>CC PAYS GENTIANE</t>
  </si>
  <si>
    <t>241501139</t>
  </si>
  <si>
    <t>CC PAYS DE SALERS</t>
  </si>
  <si>
    <t>241500271</t>
  </si>
  <si>
    <t>CC DU PAYS DE MAURIAC</t>
  </si>
  <si>
    <t>200029734</t>
  </si>
  <si>
    <t>CC DES 4 B</t>
  </si>
  <si>
    <t>200043016</t>
  </si>
  <si>
    <t>CC VAL DE  CHARENTE</t>
  </si>
  <si>
    <t>200068914</t>
  </si>
  <si>
    <t>CC La Rochefoucauld-Porte du Périgord</t>
  </si>
  <si>
    <t>200070282</t>
  </si>
  <si>
    <t>CC Lavalette- Tude Dronne</t>
  </si>
  <si>
    <t>241600303</t>
  </si>
  <si>
    <t>CC DU ROUILLACAIS</t>
  </si>
  <si>
    <t>200041689</t>
  </si>
  <si>
    <t>VALS DE SAINTONGE COMMUNAUTE</t>
  </si>
  <si>
    <t>200041614</t>
  </si>
  <si>
    <t>CC AUNIS SUD</t>
  </si>
  <si>
    <t>241700624</t>
  </si>
  <si>
    <t>CC ILE D'OLERON</t>
  </si>
  <si>
    <t>200041499</t>
  </si>
  <si>
    <t>CC AUNIS ATLANTIQUE</t>
  </si>
  <si>
    <t>241700632</t>
  </si>
  <si>
    <t>COMMUNAUTE DE COMMUNES DE GEMOZAC ET DE LA SAINTONGE VITICOLE</t>
  </si>
  <si>
    <t>241700459</t>
  </si>
  <si>
    <t>CC ILE DE RE</t>
  </si>
  <si>
    <t>241700699</t>
  </si>
  <si>
    <t>CC DU BASSIN DE MARENNES</t>
  </si>
  <si>
    <t>241700517</t>
  </si>
  <si>
    <t>CC DE CHARENTES ARNOULT COEUR DE SAINTONGE</t>
  </si>
  <si>
    <t>200066330</t>
  </si>
  <si>
    <t>CC TERRES DU HAUT BERRY</t>
  </si>
  <si>
    <t>200049484</t>
  </si>
  <si>
    <t>CC BERRY GRAND SUD</t>
  </si>
  <si>
    <t>200007177</t>
  </si>
  <si>
    <t>CC DU PAYS DE NERONDES</t>
  </si>
  <si>
    <t>241800374</t>
  </si>
  <si>
    <t>CC DE LA SEPTAINE</t>
  </si>
  <si>
    <t>200033207</t>
  </si>
  <si>
    <t xml:space="preserve">Vierzon sologne Berry </t>
  </si>
  <si>
    <t>200011781</t>
  </si>
  <si>
    <t>CC DES PORTES DU BERRY, ENTRE LOIRE ET VAL D'AUBOIS</t>
  </si>
  <si>
    <t>200066744</t>
  </si>
  <si>
    <t>CC HAUTE-CORREZE COMMUNAUTE</t>
  </si>
  <si>
    <t>200066751</t>
  </si>
  <si>
    <t>COMMUNAUTE DE COMMUNES XAINTRIE VAL’DORDOGNE</t>
  </si>
  <si>
    <t>241927243</t>
  </si>
  <si>
    <t>CC DU PAYS D'UZERCHE</t>
  </si>
  <si>
    <t>200066769</t>
  </si>
  <si>
    <t>COMMUNAUTE DE COMMUNES MIDI CORREZIEN</t>
  </si>
  <si>
    <t>200066645</t>
  </si>
  <si>
    <t>COMMUNAUTE DE COMMUNES VEZERE MONEDIERES MILLESOURCES</t>
  </si>
  <si>
    <t>200066603</t>
  </si>
  <si>
    <t>CC DU PAYS DE LUBERSAC-POMPADOUR</t>
  </si>
  <si>
    <t>241900133</t>
  </si>
  <si>
    <t>CC DE VENTADOUR EGLETONS MONEDIERES</t>
  </si>
  <si>
    <t>242010130</t>
  </si>
  <si>
    <t>CC DU SARTENAIS VALINCO</t>
  </si>
  <si>
    <t>242000495</t>
  </si>
  <si>
    <t>CC DE L'ALTA ROCCA</t>
  </si>
  <si>
    <t>242000503</t>
  </si>
  <si>
    <t>CC CELAVU-PRUNELLI</t>
  </si>
  <si>
    <t>200040764</t>
  </si>
  <si>
    <t>CC DU SUD CORSE</t>
  </si>
  <si>
    <t>200073104</t>
  </si>
  <si>
    <t>CC DE L'ILE ROUSSE-BALAGNE</t>
  </si>
  <si>
    <t>242020105</t>
  </si>
  <si>
    <t>CC DE CALVI BALAGNE</t>
  </si>
  <si>
    <t>242101509</t>
  </si>
  <si>
    <t>CC Rives de SAÔNE</t>
  </si>
  <si>
    <t>200000925</t>
  </si>
  <si>
    <t>CC DE LA PLAINE DIJONNAISE</t>
  </si>
  <si>
    <t>200072825</t>
  </si>
  <si>
    <t>CC MIREBELLOIS ET FONTENOIS</t>
  </si>
  <si>
    <t>200039055</t>
  </si>
  <si>
    <t>CC OUCHE ET MONTAGNE</t>
  </si>
  <si>
    <t>200070902</t>
  </si>
  <si>
    <t>CC AUXONNE PONTAILLER VAL DE SAONE (sigle "CAP Val de Saône")</t>
  </si>
  <si>
    <t>200070894</t>
  </si>
  <si>
    <t>CC DE GEVREY-CHAMBERTIN ET DE NUITS-ST-GEORGES</t>
  </si>
  <si>
    <t>242100154</t>
  </si>
  <si>
    <t>CC DES VALLEES DE LA TILLE ET DE L'IGNON</t>
  </si>
  <si>
    <t>200039063</t>
  </si>
  <si>
    <t>CC FORETS, SEINE ET SUZON</t>
  </si>
  <si>
    <t>242101459</t>
  </si>
  <si>
    <t>CC DU PAYS D'ALESIA ET DE LA SEINE</t>
  </si>
  <si>
    <t>200069540</t>
  </si>
  <si>
    <t>CC NORGE ET TILLE</t>
  </si>
  <si>
    <t>200070910</t>
  </si>
  <si>
    <t>CC TILLE ET VENELLE</t>
  </si>
  <si>
    <t>242101491</t>
  </si>
  <si>
    <t>CC DU MONTBARDOIS</t>
  </si>
  <si>
    <t>200071017</t>
  </si>
  <si>
    <t>CC DES TERRES D'AUXOIS</t>
  </si>
  <si>
    <t>200069391</t>
  </si>
  <si>
    <t>LAMBALLE TERRE ET MER</t>
  </si>
  <si>
    <t>242200715</t>
  </si>
  <si>
    <t>CC KREIZ-BREIZH</t>
  </si>
  <si>
    <t>200067460</t>
  </si>
  <si>
    <t>LOUDEAC COMMUNAUTE-BRETAGNE CENTRE</t>
  </si>
  <si>
    <t>200069086</t>
  </si>
  <si>
    <t>LEFF ARMOR COMMUNAUTE</t>
  </si>
  <si>
    <t>200067510</t>
  </si>
  <si>
    <t>Communauté de Communes Monts et Vallées Ouest Creuse</t>
  </si>
  <si>
    <t>200044014</t>
  </si>
  <si>
    <t>CC CREUSE GRAND SUD</t>
  </si>
  <si>
    <t>200067544</t>
  </si>
  <si>
    <t>Communauté de Communes Creuse Confluence</t>
  </si>
  <si>
    <t>200067189</t>
  </si>
  <si>
    <t>Communauté de Communes Creuse Sud Ouest</t>
  </si>
  <si>
    <t>200067593</t>
  </si>
  <si>
    <t>CC Chénérailles, d’Auzances Bellegarde et Haut Pays Marchois</t>
  </si>
  <si>
    <t>200041556</t>
  </si>
  <si>
    <t>CC LES PORTES DE LA CREUSE EN MARCHE</t>
  </si>
  <si>
    <t>200040400</t>
  </si>
  <si>
    <t>CC PAYS RIBERACOIS</t>
  </si>
  <si>
    <t>200040095</t>
  </si>
  <si>
    <t>ISLE VERN SALEMBRE EN PERIGORD</t>
  </si>
  <si>
    <t>200040384</t>
  </si>
  <si>
    <t>CC ISLE DOUBLE LANDAIS</t>
  </si>
  <si>
    <t>200041440</t>
  </si>
  <si>
    <t>CC DE DOMME-VILLEFRANCHE DU PÉRIGORD</t>
  </si>
  <si>
    <t>200069094</t>
  </si>
  <si>
    <t>CC ISLE CREMPSE EN PERIGORD</t>
  </si>
  <si>
    <t>200071819</t>
  </si>
  <si>
    <t>CC DU PERIGORD NONTRONNAIS</t>
  </si>
  <si>
    <t>200041150</t>
  </si>
  <si>
    <t>CC TERRASSONAIS EN PERIGORD NOIR THENON HAUTEFORT</t>
  </si>
  <si>
    <t>200027217</t>
  </si>
  <si>
    <t>CC SARLAT PERIGORD NOIR</t>
  </si>
  <si>
    <t>200041168</t>
  </si>
  <si>
    <t>CC DE LA VALLÉE DE L'HOMME</t>
  </si>
  <si>
    <t>242400752</t>
  </si>
  <si>
    <t>CC PERIGORD-LIMOUSIN</t>
  </si>
  <si>
    <t>242401024</t>
  </si>
  <si>
    <t>CC ISLE-LOUE-AUVEZERE EN PERIGORD</t>
  </si>
  <si>
    <t>200040830</t>
  </si>
  <si>
    <t>CC DU PAYS DE FÉNELON</t>
  </si>
  <si>
    <t>200041572</t>
  </si>
  <si>
    <t>CC DRONNE ET BELLE</t>
  </si>
  <si>
    <t>200034833</t>
  </si>
  <si>
    <t>CC des Bastides Dordogne-Périgord</t>
  </si>
  <si>
    <t>242504181</t>
  </si>
  <si>
    <t>Communauté de communes des Portes du Haut-Doubs</t>
  </si>
  <si>
    <t>200068070</t>
  </si>
  <si>
    <t>CC Loue-Lison</t>
  </si>
  <si>
    <t>200023075</t>
  </si>
  <si>
    <t>CC DU PAYS DE MAICHE</t>
  </si>
  <si>
    <t>242504447</t>
  </si>
  <si>
    <t>CC Doubs Baumois</t>
  </si>
  <si>
    <t>242504116</t>
  </si>
  <si>
    <t>CC DU VAL DE MORTEAU</t>
  </si>
  <si>
    <t>242504488</t>
  </si>
  <si>
    <t>CC ALTITUDE 800</t>
  </si>
  <si>
    <t>200068294</t>
  </si>
  <si>
    <t>CC des Deux Vallées Vertes</t>
  </si>
  <si>
    <t>242500338</t>
  </si>
  <si>
    <t>CC DU GRAND PONTARLIER</t>
  </si>
  <si>
    <t>242504496</t>
  </si>
  <si>
    <t>CC DU PLATEAU DE FRASNE ET DU VAL DE DRUGEON</t>
  </si>
  <si>
    <t>242504371</t>
  </si>
  <si>
    <t>CC du Pays de Sancey-Belleherbe</t>
  </si>
  <si>
    <t>200040491</t>
  </si>
  <si>
    <t>CC PORTE DE DRÔMARDÈCHE </t>
  </si>
  <si>
    <t>242600534</t>
  </si>
  <si>
    <t>CC DU DIOIS</t>
  </si>
  <si>
    <t>200040509</t>
  </si>
  <si>
    <t>CC DU CRESTOIS ET DU PAYS DE SAILLANS COEUR DE DRÔME</t>
  </si>
  <si>
    <t>242600252</t>
  </si>
  <si>
    <t>CC DU VAL DE DROME</t>
  </si>
  <si>
    <t>200067767</t>
  </si>
  <si>
    <t>CC du Royans- Vercors</t>
  </si>
  <si>
    <t>242600492</t>
  </si>
  <si>
    <t>CC DIEULEFIT - BOURDEAUX </t>
  </si>
  <si>
    <t>200066413</t>
  </si>
  <si>
    <t>CC INTERCOM BERNAY TERRES DE NORMANDIE</t>
  </si>
  <si>
    <t>200071843</t>
  </si>
  <si>
    <t>CC DU VEXIN NORMAND</t>
  </si>
  <si>
    <t>200066405</t>
  </si>
  <si>
    <t>CC ROUMOIS SEINE</t>
  </si>
  <si>
    <t>200070142</t>
  </si>
  <si>
    <t>CC LYONS ANDELLE</t>
  </si>
  <si>
    <t>242700623</t>
  </si>
  <si>
    <t>CC EURE MADRIE SEINE</t>
  </si>
  <si>
    <t>200066462</t>
  </si>
  <si>
    <t>CC INTERCO NORMANDIE SUD EURE</t>
  </si>
  <si>
    <t>200069953</t>
  </si>
  <si>
    <t>CC des Portes Euréliennes d’Ile-de-France</t>
  </si>
  <si>
    <t>200058360</t>
  </si>
  <si>
    <t>CC ENTRE BEAUCE ET PERCHE</t>
  </si>
  <si>
    <t>242852465</t>
  </si>
  <si>
    <t>CC BONNEVALAIS</t>
  </si>
  <si>
    <t>200069961</t>
  </si>
  <si>
    <t>CC Grand Châteaudun</t>
  </si>
  <si>
    <t>200070167</t>
  </si>
  <si>
    <t>CC Terres de Perche</t>
  </si>
  <si>
    <t>200069912</t>
  </si>
  <si>
    <t>CC Forêts du Perche</t>
  </si>
  <si>
    <t>200070159</t>
  </si>
  <si>
    <t>CC COEUR DE BEAUCE</t>
  </si>
  <si>
    <t>200006971</t>
  </si>
  <si>
    <t>CC DU PERCHE</t>
  </si>
  <si>
    <t>242900553</t>
  </si>
  <si>
    <t>CC DU PAYS DES ABERS</t>
  </si>
  <si>
    <t>242900702</t>
  </si>
  <si>
    <t>CC DU PAYS BIGOUDEN SUD</t>
  </si>
  <si>
    <t>242900793</t>
  </si>
  <si>
    <t>COMMUNAUTE LESNEVEN COTE DES LEGENDES</t>
  </si>
  <si>
    <t>242900660</t>
  </si>
  <si>
    <t>CC DU PAYS FOUESNANTAIS</t>
  </si>
  <si>
    <t>242900801</t>
  </si>
  <si>
    <t>CC DU PAYS DE LANDERNEAU DAOULAS</t>
  </si>
  <si>
    <t>242900751</t>
  </si>
  <si>
    <t>CC PAYS DE LANDIVISIAU</t>
  </si>
  <si>
    <t>242900561</t>
  </si>
  <si>
    <t>CC DE HAUTE CORNOUAILLE</t>
  </si>
  <si>
    <t>200067072</t>
  </si>
  <si>
    <t>CC HAUT-LEON COMMUNAUTE</t>
  </si>
  <si>
    <t>200066868</t>
  </si>
  <si>
    <t>CC PRESQU'ILE DE CROZON-AULNE MARITIME</t>
  </si>
  <si>
    <t>242900710</t>
  </si>
  <si>
    <t>CC DU HAUT PAYS BIGOUDEN</t>
  </si>
  <si>
    <t>200067197</t>
  </si>
  <si>
    <t>CC MONTS D'ARREE COMMUNAUTE</t>
  </si>
  <si>
    <t>242900074</t>
  </si>
  <si>
    <t>CC DU PAYS D'IROISE</t>
  </si>
  <si>
    <t>242900645</t>
  </si>
  <si>
    <t>DOUARNENEZ COMMUNAUTÉ</t>
  </si>
  <si>
    <t>242900629</t>
  </si>
  <si>
    <t>CC CAP SIZUN-POINTE DU RAZ</t>
  </si>
  <si>
    <t>242900744</t>
  </si>
  <si>
    <t>CC POHER COMMUNAUTE</t>
  </si>
  <si>
    <t>200067247</t>
  </si>
  <si>
    <t>CC PLEYBEN-CHATEAULIN-PORZAY</t>
  </si>
  <si>
    <t>243000650</t>
  </si>
  <si>
    <t>CC TERRE DE CAMARGUE</t>
  </si>
  <si>
    <t>243000296</t>
  </si>
  <si>
    <t>CC PAYS DE SOMMIERES</t>
  </si>
  <si>
    <t>200034379</t>
  </si>
  <si>
    <t>CC PAYS D'UZES</t>
  </si>
  <si>
    <t>200034411</t>
  </si>
  <si>
    <t>CC DU PIEMONT CEVENOL</t>
  </si>
  <si>
    <t>243000684</t>
  </si>
  <si>
    <t>CC DU PONT DU GARD</t>
  </si>
  <si>
    <t>200035129</t>
  </si>
  <si>
    <t>CC CÈZE CÉVENNES</t>
  </si>
  <si>
    <t>243000593</t>
  </si>
  <si>
    <t>CC DE PETITE CAMARGUE</t>
  </si>
  <si>
    <t>243000569</t>
  </si>
  <si>
    <t>CC RHONY,VISTRE,VIDOURLE</t>
  </si>
  <si>
    <t>243000270</t>
  </si>
  <si>
    <t>CC DU PAYS VIGANAIS</t>
  </si>
  <si>
    <t>243000585</t>
  </si>
  <si>
    <t>CC BEAUCAIRE TERRE D'ARGENCE</t>
  </si>
  <si>
    <t>200068815</t>
  </si>
  <si>
    <t>CC Coeur de Garonne</t>
  </si>
  <si>
    <t>200068807</t>
  </si>
  <si>
    <t>CC DU BASSIN AUTERIVAIN HAUT-GARONNAIS</t>
  </si>
  <si>
    <t>200072635</t>
  </si>
  <si>
    <t>CC Pyrénées Haut Garonnaises</t>
  </si>
  <si>
    <t>200071314</t>
  </si>
  <si>
    <t>CC Save Garonne et coteaux de Cadours</t>
  </si>
  <si>
    <t>200071298</t>
  </si>
  <si>
    <t>CC des Terres du Lauragais</t>
  </si>
  <si>
    <t>243100781</t>
  </si>
  <si>
    <t>CC DE LA SAVE AU TOUCH</t>
  </si>
  <si>
    <t>243100815</t>
  </si>
  <si>
    <t>CC DES COTEAUX BELLEVUE</t>
  </si>
  <si>
    <t>200034957</t>
  </si>
  <si>
    <t>CC du Frontonnais</t>
  </si>
  <si>
    <t>243100567</t>
  </si>
  <si>
    <t>CC LAURAGAIS REVEL SOREZOIS</t>
  </si>
  <si>
    <t>243100732</t>
  </si>
  <si>
    <t>CC DES COTEAUX DU GIROU</t>
  </si>
  <si>
    <t>200072643</t>
  </si>
  <si>
    <t>CC coeur et coteaux du Comminges</t>
  </si>
  <si>
    <t>200073146</t>
  </si>
  <si>
    <t>CC Cagire Garonne Salat</t>
  </si>
  <si>
    <t>243100773</t>
  </si>
  <si>
    <t>CC VAL'AÏGO</t>
  </si>
  <si>
    <t>243200417</t>
  </si>
  <si>
    <t>CC TENAREZE</t>
  </si>
  <si>
    <t>243200391</t>
  </si>
  <si>
    <t>CC LA LOMAGNE GERSOISE</t>
  </si>
  <si>
    <t>243200508</t>
  </si>
  <si>
    <t>CC BASTIDES ET VALLONS DU GERS</t>
  </si>
  <si>
    <t>200035756</t>
  </si>
  <si>
    <t>ASTARAC ARROS EN GASCOGNE</t>
  </si>
  <si>
    <t>200072320</t>
  </si>
  <si>
    <t>CC VAL DE GERS</t>
  </si>
  <si>
    <t>200035632</t>
  </si>
  <si>
    <t>ARMAGNAC ADOUR</t>
  </si>
  <si>
    <t>200034726</t>
  </si>
  <si>
    <t>CC BASTIDES DE LOMAGNE</t>
  </si>
  <si>
    <t>243200425</t>
  </si>
  <si>
    <t>CC COEUR D'ASTARAC EN GASCOGNE</t>
  </si>
  <si>
    <t>200023620</t>
  </si>
  <si>
    <t>CC DE LA GASCOGNE TOULOUSAINE</t>
  </si>
  <si>
    <t>200042372</t>
  </si>
  <si>
    <t>CC DES CÔTEAUX ARRATS GIMONE</t>
  </si>
  <si>
    <t>243200607</t>
  </si>
  <si>
    <t>CC D'ARTAGNAN DE FEZENSAC</t>
  </si>
  <si>
    <t>200043974</t>
  </si>
  <si>
    <t>CC DU SUD GIRONDE</t>
  </si>
  <si>
    <t>243301223</t>
  </si>
  <si>
    <t>GRAND CUBZAGUAIS COMMUNAUTE DE COMMUNES</t>
  </si>
  <si>
    <t>200069995</t>
  </si>
  <si>
    <t>CC MEDOC CŒUR DE PRESQU’ILE</t>
  </si>
  <si>
    <t>243301405</t>
  </si>
  <si>
    <t>CC DU VAL DE L'EYRE</t>
  </si>
  <si>
    <t>200044394</t>
  </si>
  <si>
    <t>CC DU REOLAIS SUD GIRONDE</t>
  </si>
  <si>
    <t>200043982</t>
  </si>
  <si>
    <t>CC DU BAZADAIS</t>
  </si>
  <si>
    <t>243301447</t>
  </si>
  <si>
    <t>CC MEDOC ESTUAIRE</t>
  </si>
  <si>
    <t>243301454</t>
  </si>
  <si>
    <t>CC CASTILLON PUJOLS</t>
  </si>
  <si>
    <t>243301355</t>
  </si>
  <si>
    <t>CC DES COTEAUX BORDELAIS</t>
  </si>
  <si>
    <t>243301181</t>
  </si>
  <si>
    <t>CC LATITUDE NORD GIRONDE</t>
  </si>
  <si>
    <t>243301371</t>
  </si>
  <si>
    <t>CC DU PAYS FOYEN</t>
  </si>
  <si>
    <t>243301264</t>
  </si>
  <si>
    <t>CC DE MONTESQUIEU</t>
  </si>
  <si>
    <t>243301439</t>
  </si>
  <si>
    <t>CC DES PORTES DE L'ENTRE DEUX MER</t>
  </si>
  <si>
    <t>200069581</t>
  </si>
  <si>
    <t>CC CONVERGENCE GARONNE</t>
  </si>
  <si>
    <t>243301165</t>
  </si>
  <si>
    <t>CC JALLE-EAU BOURDE</t>
  </si>
  <si>
    <t>200023794</t>
  </si>
  <si>
    <t>CC DU CANTON DE BLAYE</t>
  </si>
  <si>
    <t>243301249</t>
  </si>
  <si>
    <t>CC DU SECTEUR DE SAINT LOUBES</t>
  </si>
  <si>
    <t>243301397</t>
  </si>
  <si>
    <t>CC DU FRONSADAIS</t>
  </si>
  <si>
    <t>243301215</t>
  </si>
  <si>
    <t>CC DU CREONNAIS</t>
  </si>
  <si>
    <t>243300811</t>
  </si>
  <si>
    <t>CC L'ESTUAIRE-CANTON DE ST CIERS SUR GIRONDE</t>
  </si>
  <si>
    <t>243301389</t>
  </si>
  <si>
    <t>CC MEDULLIENNE</t>
  </si>
  <si>
    <t>200035533</t>
  </si>
  <si>
    <t>CC DU GRAND ST-EMILIONNAIS</t>
  </si>
  <si>
    <t>200069599</t>
  </si>
  <si>
    <t>CC RURALES DE L'ENTRE-DEUX-MERS</t>
  </si>
  <si>
    <t>200070720</t>
  </si>
  <si>
    <t>CC MEDOC ATLANTIQUE</t>
  </si>
  <si>
    <t>243400736</t>
  </si>
  <si>
    <t>CC DES CEVENNES GANGEOISES ET SUMENOISES</t>
  </si>
  <si>
    <t>243400488</t>
  </si>
  <si>
    <t>CC LA DOMITIENNE</t>
  </si>
  <si>
    <t>243400694</t>
  </si>
  <si>
    <t>CC VALLEE DE L'HERAULT</t>
  </si>
  <si>
    <t>200017341</t>
  </si>
  <si>
    <t>CC LODEVOIS ET LARZAC</t>
  </si>
  <si>
    <t>200022986</t>
  </si>
  <si>
    <t>CC DU GRAND PIC ST LOUP</t>
  </si>
  <si>
    <t>200066348</t>
  </si>
  <si>
    <t>CC MINERVOIS SAINT-PONAIS ORB-JAUR</t>
  </si>
  <si>
    <t>200071058</t>
  </si>
  <si>
    <t>CC LES AVANT-MONTS</t>
  </si>
  <si>
    <t>200042653</t>
  </si>
  <si>
    <t>CC SUD-HÉRAULT</t>
  </si>
  <si>
    <t>200042646</t>
  </si>
  <si>
    <t>GRAND ORB CC EN LANGUEDOC</t>
  </si>
  <si>
    <t>243400355</t>
  </si>
  <si>
    <t>CC DU CLERMONTAIS</t>
  </si>
  <si>
    <t>243400520</t>
  </si>
  <si>
    <t>CC DU PAYS DE LUNEL</t>
  </si>
  <si>
    <t>243500733</t>
  </si>
  <si>
    <t>CC BRETAGNE ROMANTIQUE</t>
  </si>
  <si>
    <t>243500634</t>
  </si>
  <si>
    <t>CC AU PAYS DE LA ROCHE AUX FEES</t>
  </si>
  <si>
    <t>243500618</t>
  </si>
  <si>
    <t>CC  DE BROCELIANDE</t>
  </si>
  <si>
    <t>243500550</t>
  </si>
  <si>
    <t>CC MONTFORT COMMUNAUTE</t>
  </si>
  <si>
    <t>200070688</t>
  </si>
  <si>
    <t>CC COUESNON MARCHES DE BRETAGNE</t>
  </si>
  <si>
    <t>200043990</t>
  </si>
  <si>
    <t>CC VALLONS DE HAUTE-BRETAGNE COMMUNAUTE</t>
  </si>
  <si>
    <t>200070662</t>
  </si>
  <si>
    <t>CC Bretagne Porte de Loire Communauté</t>
  </si>
  <si>
    <t>200038990</t>
  </si>
  <si>
    <t>CC SAINT MEEN MONTAUBAN</t>
  </si>
  <si>
    <t>200070670</t>
  </si>
  <si>
    <t>CC du Pays de Dol et de la Baie du Mont St Michel</t>
  </si>
  <si>
    <t>243500659</t>
  </si>
  <si>
    <t>PAYS DE CHATEAUGIRON COMMUNAUTE</t>
  </si>
  <si>
    <t>243500774</t>
  </si>
  <si>
    <t>CC Liffré-Cormier Communauté</t>
  </si>
  <si>
    <t>243500667</t>
  </si>
  <si>
    <t>CC du VAL D'ILLE-AUBIGNE</t>
  </si>
  <si>
    <t>243500725</t>
  </si>
  <si>
    <t>CC COTE D'EMERAUDE</t>
  </si>
  <si>
    <t>243600319</t>
  </si>
  <si>
    <t>CC Brenne – Val de Creuse</t>
  </si>
  <si>
    <t>200068872</t>
  </si>
  <si>
    <t>CC Eguzon – Argenton – Vallée de la Creuse</t>
  </si>
  <si>
    <t>243600350</t>
  </si>
  <si>
    <t>CC DE LA CHATRE ET DE SAINT SEVERE</t>
  </si>
  <si>
    <t>200040558</t>
  </si>
  <si>
    <t>CC ECUEILLÉ-VALENÇAY</t>
  </si>
  <si>
    <t>243600343</t>
  </si>
  <si>
    <t>CC COEUR DE BRENNE</t>
  </si>
  <si>
    <t>200068880</t>
  </si>
  <si>
    <t>CC Champagne Boischauts</t>
  </si>
  <si>
    <t>243600202</t>
  </si>
  <si>
    <t>CC CHABRIS PAYS DE BAZELLE</t>
  </si>
  <si>
    <t>243600301</t>
  </si>
  <si>
    <t>CC VAL DE L'INDRE-BRENNE</t>
  </si>
  <si>
    <t>200035137</t>
  </si>
  <si>
    <t>CC Marche Occitane - Val d'Anglin</t>
  </si>
  <si>
    <t>200035848</t>
  </si>
  <si>
    <t>CC DU CHÂTILLONNAIS EN BERRY</t>
  </si>
  <si>
    <t>37</t>
  </si>
  <si>
    <t>200071587</t>
  </si>
  <si>
    <t>CC LOCHES SUD TOURAINE</t>
  </si>
  <si>
    <t>200072650</t>
  </si>
  <si>
    <t>CC TOURAINE VALLÉE DE L’INDRE</t>
  </si>
  <si>
    <t>200073161</t>
  </si>
  <si>
    <t>CC TOURAINE-EST VALLÉES</t>
  </si>
  <si>
    <t>243700499</t>
  </si>
  <si>
    <t>CC DU CASTELRENAUDAIS</t>
  </si>
  <si>
    <t>200043065</t>
  </si>
  <si>
    <t>CC DU VAL D'AMBOISE</t>
  </si>
  <si>
    <t>200072668</t>
  </si>
  <si>
    <t>CC TOURAINE VAL DE VIENNE</t>
  </si>
  <si>
    <t>200072981</t>
  </si>
  <si>
    <t>CC TOURAINE OUEST VAL DE LOIRE</t>
  </si>
  <si>
    <t>200043081</t>
  </si>
  <si>
    <t>CC CHINON VIENNE ET LOIRE</t>
  </si>
  <si>
    <t>200073237</t>
  </si>
  <si>
    <t>CC DE GATINE ET CHOISILLES – PAYS DE RACAN</t>
  </si>
  <si>
    <t>243700820</t>
  </si>
  <si>
    <t>CC BLERE VAL DE CHER</t>
  </si>
  <si>
    <t>200068567</t>
  </si>
  <si>
    <t>CC LES VALS DU DAUPHINE</t>
  </si>
  <si>
    <t>200059392</t>
  </si>
  <si>
    <t>CC BIÈVRE ISÈRE</t>
  </si>
  <si>
    <t>200070431</t>
  </si>
  <si>
    <t>CC SAINT MARCELLIN VERCORS ISERE COMMUNAUTE</t>
  </si>
  <si>
    <t>200068542</t>
  </si>
  <si>
    <t>CC LES BALCONS DU DAUPHINE</t>
  </si>
  <si>
    <t>200040657</t>
  </si>
  <si>
    <t>CC DE LA MATHEYSINE</t>
  </si>
  <si>
    <t>243801073</t>
  </si>
  <si>
    <t>CC BIEVRE EST</t>
  </si>
  <si>
    <t>200018166</t>
  </si>
  <si>
    <t>CC LE GRESIVAUDAN</t>
  </si>
  <si>
    <t>243800778</t>
  </si>
  <si>
    <t>CC DU PAYS ROUSSILLONNAIS</t>
  </si>
  <si>
    <t>200030658</t>
  </si>
  <si>
    <t>CC DU TRIÈVES</t>
  </si>
  <si>
    <t>243801255</t>
  </si>
  <si>
    <t>CC DES COLLINES DU NORD DAUPHINE</t>
  </si>
  <si>
    <t>200040111</t>
  </si>
  <si>
    <t>CC CŒUR DE CHARTREUSE</t>
  </si>
  <si>
    <t>243801024</t>
  </si>
  <si>
    <t>CC DU MASSIF DU VERCORS</t>
  </si>
  <si>
    <t>243800844</t>
  </si>
  <si>
    <t>CC DU TERRITOIRE DE BEAUREPAIRE</t>
  </si>
  <si>
    <t>243900560</t>
  </si>
  <si>
    <t>CC JURA-NORD</t>
  </si>
  <si>
    <t>243900479</t>
  </si>
  <si>
    <t>ARCADE CC DU HAUT JURA</t>
  </si>
  <si>
    <t>200071595</t>
  </si>
  <si>
    <t>CC Arbois, Poligny, Salins Cœur du Jura</t>
  </si>
  <si>
    <t>200026573</t>
  </si>
  <si>
    <t>CC HAUT-JURA SAINT-CLAUDE</t>
  </si>
  <si>
    <t>243900420</t>
  </si>
  <si>
    <t>CC VAL D'AMOUR</t>
  </si>
  <si>
    <t>200069623</t>
  </si>
  <si>
    <t>CC Champagnole Nozeroy Jura</t>
  </si>
  <si>
    <t>200069615</t>
  </si>
  <si>
    <t>CC Bresse Haute Seille</t>
  </si>
  <si>
    <t>200072056</t>
  </si>
  <si>
    <t>CC Porte du Jura</t>
  </si>
  <si>
    <t>243900719</t>
  </si>
  <si>
    <t>CC DU PAYS DES LACS</t>
  </si>
  <si>
    <t>200012060</t>
  </si>
  <si>
    <t>CC PETITE MONTAGNE</t>
  </si>
  <si>
    <t>243901071</t>
  </si>
  <si>
    <t>CC DE LA REGION D'ORGELET</t>
  </si>
  <si>
    <t>243901089</t>
  </si>
  <si>
    <t>CC DE LA PLAINE JURASSIENNE</t>
  </si>
  <si>
    <t>243900412</t>
  </si>
  <si>
    <t>CC DU JURA SUD</t>
  </si>
  <si>
    <t>244000865</t>
  </si>
  <si>
    <t>CC DE MAREMNE ADOUR COTE SUD</t>
  </si>
  <si>
    <t>200069417</t>
  </si>
  <si>
    <t>CC PAYS D'ORTHE ET ARRIGANS</t>
  </si>
  <si>
    <t>200035541</t>
  </si>
  <si>
    <t>CC DES LANDES D'ARMAGNAC</t>
  </si>
  <si>
    <t>244000857</t>
  </si>
  <si>
    <t>CC COTE LANDES NATURE</t>
  </si>
  <si>
    <t>244000543</t>
  </si>
  <si>
    <t>CC DE MIMIZAN</t>
  </si>
  <si>
    <t>244000766</t>
  </si>
  <si>
    <t>CC DU PAYS TARUSATE</t>
  </si>
  <si>
    <t>200069649</t>
  </si>
  <si>
    <t>CC  CHALOSSE TURSAN</t>
  </si>
  <si>
    <t>200030435</t>
  </si>
  <si>
    <t>CC D'AIRE SUR L'ADOUR</t>
  </si>
  <si>
    <t>244000774</t>
  </si>
  <si>
    <t>CC DU PAYS DE VILLENEUVE EN ARMAGNAC LANDAIS</t>
  </si>
  <si>
    <t>200069631</t>
  </si>
  <si>
    <t>CC TERRES DE CHALOSSE</t>
  </si>
  <si>
    <t>244000873</t>
  </si>
  <si>
    <t>CC DES GRANDS LACS</t>
  </si>
  <si>
    <t>244000824</t>
  </si>
  <si>
    <t>CC DU PAYS GRENADOIS</t>
  </si>
  <si>
    <t>244000881</t>
  </si>
  <si>
    <t>CC COTEAUX ET VALLEES DES LUYS</t>
  </si>
  <si>
    <t>244000659</t>
  </si>
  <si>
    <t>CC DU SEIGNANX</t>
  </si>
  <si>
    <t>200072064</t>
  </si>
  <si>
    <t>Val-de-Cher-Controis</t>
  </si>
  <si>
    <t>200040772</t>
  </si>
  <si>
    <t>CC DU PERCHE ET HAUT VENDOMOIS</t>
  </si>
  <si>
    <t>200018406</t>
  </si>
  <si>
    <t>CC DU ROMORANTINAIS ET DU MONESTOIS</t>
  </si>
  <si>
    <t>200055481</t>
  </si>
  <si>
    <t>BEAUCE VAL DE LOIRE</t>
  </si>
  <si>
    <t>244100798</t>
  </si>
  <si>
    <t>CC DU GRAND CHAMBORD</t>
  </si>
  <si>
    <t>244100806</t>
  </si>
  <si>
    <t>CC LA SOLOGNE DES RIVIERES</t>
  </si>
  <si>
    <t>244100780</t>
  </si>
  <si>
    <t>CC DE LA SOLOGNE DES ETANGS</t>
  </si>
  <si>
    <t>244100293</t>
  </si>
  <si>
    <t>CC COLLINES PERCHE</t>
  </si>
  <si>
    <t>200000800</t>
  </si>
  <si>
    <t>CC COEUR DE SOLOGNE</t>
  </si>
  <si>
    <t>200065894</t>
  </si>
  <si>
    <t>CC FOREZ-EST</t>
  </si>
  <si>
    <t>244200895</t>
  </si>
  <si>
    <t>CC DU PILAT-RODHANIEN</t>
  </si>
  <si>
    <t>244200622</t>
  </si>
  <si>
    <t>CC DES MONTS DU PILAT</t>
  </si>
  <si>
    <t>200035202</t>
  </si>
  <si>
    <t>CC « Charlieu-Belmont communauté »</t>
  </si>
  <si>
    <t>244200614</t>
  </si>
  <si>
    <t>CC des Vals d’Aix et d’Isable</t>
  </si>
  <si>
    <t>244200630</t>
  </si>
  <si>
    <t>CC DU PAYS ENTRE LOIRE ET RHONE</t>
  </si>
  <si>
    <t>244301123</t>
  </si>
  <si>
    <t>CC DE CAYRES PRADELLES</t>
  </si>
  <si>
    <t>244300307</t>
  </si>
  <si>
    <t>CC DU PAYS DE MONTFAUCON</t>
  </si>
  <si>
    <t>200073393</t>
  </si>
  <si>
    <t>CC DES RIVES DU HAUT-ALLIER</t>
  </si>
  <si>
    <t>244301107</t>
  </si>
  <si>
    <t>CC DU HAUT LIGNON</t>
  </si>
  <si>
    <t>244301016</t>
  </si>
  <si>
    <t>CC DES SUCS</t>
  </si>
  <si>
    <t>200073427</t>
  </si>
  <si>
    <t>CC MARCHES DU VELAY – ROCHEBARON</t>
  </si>
  <si>
    <t>244301099</t>
  </si>
  <si>
    <t>CC AUZON COMMUNAUTE</t>
  </si>
  <si>
    <t>244301131</t>
  </si>
  <si>
    <t>CC LOIRE ET SEMENE</t>
  </si>
  <si>
    <t>200073401</t>
  </si>
  <si>
    <t>CC MEZENC LOIRE MEYGAL</t>
  </si>
  <si>
    <t>244301032</t>
  </si>
  <si>
    <t>Communauté de communes Brioude Sud Auvergne</t>
  </si>
  <si>
    <t>244400503</t>
  </si>
  <si>
    <t>CC D'ERDRE ET GESVRES</t>
  </si>
  <si>
    <t>200067866</t>
  </si>
  <si>
    <t>CC SEVRE ET LOIRE</t>
  </si>
  <si>
    <t>244400552</t>
  </si>
  <si>
    <t>CC DU PAYS D'ANCENIS</t>
  </si>
  <si>
    <t>200072726</t>
  </si>
  <si>
    <t>CC Châteaubriant-Derval</t>
  </si>
  <si>
    <t>200000438</t>
  </si>
  <si>
    <t>CC DU PAYS DE PONT-CHÂTEAU ST-GILDAS-DES-BOIS</t>
  </si>
  <si>
    <t>244400586</t>
  </si>
  <si>
    <t>CC DU SUD-ESTUAIRE</t>
  </si>
  <si>
    <t>244400438</t>
  </si>
  <si>
    <t>CC DE GRANDLIEU</t>
  </si>
  <si>
    <t>244400537</t>
  </si>
  <si>
    <t>Communauté de communes de Nozay</t>
  </si>
  <si>
    <t>200071546</t>
  </si>
  <si>
    <t>CC Sud Retz Atlantique</t>
  </si>
  <si>
    <t>200072734</t>
  </si>
  <si>
    <t>CC Estuaire et Sillon</t>
  </si>
  <si>
    <t>244400453</t>
  </si>
  <si>
    <t>CC DE LA REGION DE BLAIN</t>
  </si>
  <si>
    <t>200035764</t>
  </si>
  <si>
    <t>CC de la Beauce Loirétaine</t>
  </si>
  <si>
    <t>200066280</t>
  </si>
  <si>
    <t>CC DU PITHIVERAIS</t>
  </si>
  <si>
    <t>200067668</t>
  </si>
  <si>
    <t>CC DE LA CLERY, DU BETZ ET DE l’OUANNE</t>
  </si>
  <si>
    <t>200070183</t>
  </si>
  <si>
    <t>CC DES TERRES DU VAL DE LOIRE</t>
  </si>
  <si>
    <t>200070100</t>
  </si>
  <si>
    <t>CC DU VAL DE SULLY</t>
  </si>
  <si>
    <t>244500419</t>
  </si>
  <si>
    <t>CC DES QUATRE VALLEES</t>
  </si>
  <si>
    <t>244500211</t>
  </si>
  <si>
    <t>CC GIENNOISES</t>
  </si>
  <si>
    <t>200068278</t>
  </si>
  <si>
    <t>CC BERRY LOIRE PUISAYE</t>
  </si>
  <si>
    <t>244500484</t>
  </si>
  <si>
    <t>CC DE LA FORET</t>
  </si>
  <si>
    <t>244500542</t>
  </si>
  <si>
    <t>CC PLAINE DU NORD DU LOIRET</t>
  </si>
  <si>
    <t>200067676</t>
  </si>
  <si>
    <t>CC CANAUX ET FORÊTS EN GÂTINAIS</t>
  </si>
  <si>
    <t>200005932</t>
  </si>
  <si>
    <t>CC DES PORTES DE SOLOGNE</t>
  </si>
  <si>
    <t>200071850</t>
  </si>
  <si>
    <t>CC DU PITHIVERAIS-GÂTINAIS</t>
  </si>
  <si>
    <t>244500427</t>
  </si>
  <si>
    <t>CC DES LOGES</t>
  </si>
  <si>
    <t>200067361</t>
  </si>
  <si>
    <t>CC Grand Figeac</t>
  </si>
  <si>
    <t>244600433</t>
  </si>
  <si>
    <t>CC DU LOT ET DU VIGNOBLE</t>
  </si>
  <si>
    <t>244600482</t>
  </si>
  <si>
    <t>CC QUERCY / BOURIANE</t>
  </si>
  <si>
    <t>200066371</t>
  </si>
  <si>
    <t>CC Causses et Vallée de la Dordogne</t>
  </si>
  <si>
    <t>200068930</t>
  </si>
  <si>
    <t>CC FUMEL VALLEE DU LOT</t>
  </si>
  <si>
    <t>200036523</t>
  </si>
  <si>
    <t>CC DES BASTIDES EN HAUT AGENAIS PERIGORD</t>
  </si>
  <si>
    <t>244701355</t>
  </si>
  <si>
    <t>CC DES COTEAUX ET DES LANDES DE GASCOGNE</t>
  </si>
  <si>
    <t>244800405</t>
  </si>
  <si>
    <t>CC COEUR DE LOZERE</t>
  </si>
  <si>
    <t>200069151</t>
  </si>
  <si>
    <t>CC Gorges Causses Cévennes</t>
  </si>
  <si>
    <t>200069136</t>
  </si>
  <si>
    <t>CC des Cévennes au Mont Lozère</t>
  </si>
  <si>
    <t>200006930</t>
  </si>
  <si>
    <t>CC DU HAUT ALLIER</t>
  </si>
  <si>
    <t>244800470</t>
  </si>
  <si>
    <t>CC DU GEVAUDAN</t>
  </si>
  <si>
    <t>200069144</t>
  </si>
  <si>
    <t>CC des Hautes Terres de l’Aubrac</t>
  </si>
  <si>
    <t>200069185</t>
  </si>
  <si>
    <t>CC des Terres d’Apcher-Margeride-Aubrac</t>
  </si>
  <si>
    <t>244900882</t>
  </si>
  <si>
    <t>BAUGEOIS VALLEE</t>
  </si>
  <si>
    <t>200071553</t>
  </si>
  <si>
    <t>LOIRE LAYON AUBANCE</t>
  </si>
  <si>
    <t>200071868</t>
  </si>
  <si>
    <t>VALLEES DU HAUT ANJOU</t>
  </si>
  <si>
    <t>200068955</t>
  </si>
  <si>
    <t>ANJOU LOIR ET SARTHE</t>
  </si>
  <si>
    <t>244900809</t>
  </si>
  <si>
    <t>ANJOU BLEU COMMUNAUTÉ</t>
  </si>
  <si>
    <t>200042604</t>
  </si>
  <si>
    <t>CC GRANVILLE, TERRE ET MER</t>
  </si>
  <si>
    <t>200067031</t>
  </si>
  <si>
    <t>CC COTE OUEST CENTRE MANCHE</t>
  </si>
  <si>
    <t>200067023</t>
  </si>
  <si>
    <t>CC COUTANCES MER ET BOCAGE</t>
  </si>
  <si>
    <t>200043354</t>
  </si>
  <si>
    <t>CC INTERCOM DU BASSIN DE VILLEDIEU</t>
  </si>
  <si>
    <t>200042729</t>
  </si>
  <si>
    <t>CC DE LA BAIE DU COTENTIN</t>
  </si>
  <si>
    <t>200067379</t>
  </si>
  <si>
    <t>Communauté de Communes Côtes de Champagne et Val de Saulx</t>
  </si>
  <si>
    <t>200042620</t>
  </si>
  <si>
    <t>CC DE LA REGION DE SUIPPES</t>
  </si>
  <si>
    <t>245100615</t>
  </si>
  <si>
    <t>CC GRANDE VALLEE DE LA MARNE</t>
  </si>
  <si>
    <t>200034718</t>
  </si>
  <si>
    <t>CC Vitry Champagne et Der</t>
  </si>
  <si>
    <t>200042703</t>
  </si>
  <si>
    <t>CC DE L'ARGONNE CHAMPENOISE</t>
  </si>
  <si>
    <t>200044253</t>
  </si>
  <si>
    <t>CC DU BASSIN DE JOINVILLE EN CHAMPAGNE</t>
  </si>
  <si>
    <t>200070332</t>
  </si>
  <si>
    <t>CC DU PAYS DE CHALINDREY, DE VANNIER AMANCE ET DE LA REGION DE BOURBONNE LES BAINS</t>
  </si>
  <si>
    <t>200072999</t>
  </si>
  <si>
    <t>CC GRAND LANGRES</t>
  </si>
  <si>
    <t>245300447</t>
  </si>
  <si>
    <t>CC DU PAYS DE CHATEAU GONTIER</t>
  </si>
  <si>
    <t>200048551</t>
  </si>
  <si>
    <t>CC DU PAYS DE CRAON</t>
  </si>
  <si>
    <t>200033298</t>
  </si>
  <si>
    <t>CC des Coëvrons</t>
  </si>
  <si>
    <t>245300389</t>
  </si>
  <si>
    <t>CC BOCAGE MAYENNAIS</t>
  </si>
  <si>
    <t>245300355</t>
  </si>
  <si>
    <t>CC DE L'ERNEE</t>
  </si>
  <si>
    <t>200042182</t>
  </si>
  <si>
    <t>CC DU MONT DES AVALOIRS</t>
  </si>
  <si>
    <t>245300223</t>
  </si>
  <si>
    <t>CC DU PAYS DE MESLAY GREZ</t>
  </si>
  <si>
    <t>200055887</t>
  </si>
  <si>
    <t>CC MAYENNE COMMUNAUTÉ</t>
  </si>
  <si>
    <t>200070845</t>
  </si>
  <si>
    <t>CC DES PAYS DE BRIEY, DU JARNISY ET DE L’ORNE</t>
  </si>
  <si>
    <t>200070563</t>
  </si>
  <si>
    <t>CC TERRES TOULOISES</t>
  </si>
  <si>
    <t>245400510</t>
  </si>
  <si>
    <t>CC DU PAYS DE COLOMBEY ET DU SUD TOULOIS</t>
  </si>
  <si>
    <t>245400171</t>
  </si>
  <si>
    <t>CC MOSELLE ET MADON</t>
  </si>
  <si>
    <t>200070324</t>
  </si>
  <si>
    <t>CC DU TERRITOIRE DE LUNEVILLE A BACCARAT</t>
  </si>
  <si>
    <t>200041515</t>
  </si>
  <si>
    <t>CC DU BASSIN DE PONT-A-MOUSSON</t>
  </si>
  <si>
    <t>245400601</t>
  </si>
  <si>
    <t>CC DU BASSIN DE POMPEY</t>
  </si>
  <si>
    <t>200070589</t>
  </si>
  <si>
    <t>CC DE SEILLE ET MAUCHERE – GRAND COURONNE</t>
  </si>
  <si>
    <t>200070738</t>
  </si>
  <si>
    <t>CC MAD ET MOSELLE</t>
  </si>
  <si>
    <t>200070290</t>
  </si>
  <si>
    <t>CC PAYS DE L’AUDUNOIS ET DU BASSIN DE LANDRES</t>
  </si>
  <si>
    <t>200066173</t>
  </si>
  <si>
    <t>CC DE DAMVILLERS SPINCOURT</t>
  </si>
  <si>
    <t>200066165</t>
  </si>
  <si>
    <t>CC VAL DE MEUSE VOIE SACREE</t>
  </si>
  <si>
    <t>200066132</t>
  </si>
  <si>
    <t>CC DU PAYS DE STENAY ET DU VAL DUNOIS</t>
  </si>
  <si>
    <t>200066108</t>
  </si>
  <si>
    <t>CC HAUTE SAULX ET PERTHOIS VAL D’ORNOIS</t>
  </si>
  <si>
    <t>245501184</t>
  </si>
  <si>
    <t>CC DE REVIGNY-SUR-ORNAIN</t>
  </si>
  <si>
    <t>200043123</t>
  </si>
  <si>
    <t>AURAY QUIBERON TERRE ATLANTIQUE</t>
  </si>
  <si>
    <t>200066777</t>
  </si>
  <si>
    <t>CC Ploërmel Communauté</t>
  </si>
  <si>
    <t>200066785</t>
  </si>
  <si>
    <t>De l’Oust à Brocéliande Communauté</t>
  </si>
  <si>
    <t>200067221</t>
  </si>
  <si>
    <t>Centre Morbihan Communauté</t>
  </si>
  <si>
    <t>200027027</t>
  </si>
  <si>
    <t>ARC SUD BRETAGNE</t>
  </si>
  <si>
    <t>245614383</t>
  </si>
  <si>
    <t>QUESTEMBERT COMMUNAUTÉ</t>
  </si>
  <si>
    <t>245600465</t>
  </si>
  <si>
    <t>CC DE BELLE-ILE EN MER</t>
  </si>
  <si>
    <t>245614433</t>
  </si>
  <si>
    <t>CC PONTIVY COMMUNAUTE</t>
  </si>
  <si>
    <t>245614417</t>
  </si>
  <si>
    <t>ROI MORVAN COMMUNAUTÉ</t>
  </si>
  <si>
    <t>245701271</t>
  </si>
  <si>
    <t>CC DU PAYS ORNE MOSELLE</t>
  </si>
  <si>
    <t>245700398</t>
  </si>
  <si>
    <t>CC DE FREYMING MERLEBACH</t>
  </si>
  <si>
    <t>245700133</t>
  </si>
  <si>
    <t>CC DE FAULQUEMONT</t>
  </si>
  <si>
    <t>200068146</t>
  </si>
  <si>
    <t>CC DE SARREBOURG – MOSELLE SUD</t>
  </si>
  <si>
    <t>245701404</t>
  </si>
  <si>
    <t>CC DU PAYS HAUT-VAL D'ALZETTE</t>
  </si>
  <si>
    <t>200039949</t>
  </si>
  <si>
    <t>CC RIVES DE MOSELLE</t>
  </si>
  <si>
    <t>245701354</t>
  </si>
  <si>
    <t>CC DE L'ARC MOSELLAN</t>
  </si>
  <si>
    <t>245701164</t>
  </si>
  <si>
    <t>CC DU WARNDT</t>
  </si>
  <si>
    <t>200069441</t>
  </si>
  <si>
    <t>CC DU PAYS DE BITCHE</t>
  </si>
  <si>
    <t>200067486</t>
  </si>
  <si>
    <t>CC DU BOUZONVILLOIS – TROIS FRONTIERES</t>
  </si>
  <si>
    <t>200067650</t>
  </si>
  <si>
    <t>CC HOUVE – PAYS BOULAGEOIS</t>
  </si>
  <si>
    <t>200067957</t>
  </si>
  <si>
    <t>CC HAUT CHEMIN – PAYS DE PANGE</t>
  </si>
  <si>
    <t>245700950</t>
  </si>
  <si>
    <t>CC DU PAYS DE PHALSBOURG</t>
  </si>
  <si>
    <t>200039907</t>
  </si>
  <si>
    <t>CC DU SUD MESSIN</t>
  </si>
  <si>
    <t>245700695</t>
  </si>
  <si>
    <t>CC DE CATTENOM ET ENVIRONS</t>
  </si>
  <si>
    <t>245801063</t>
  </si>
  <si>
    <t>CC LOIRE ALLIER</t>
  </si>
  <si>
    <t>200067908</t>
  </si>
  <si>
    <t>CC AMOGNES COEUR DU NIVERNAIS</t>
  </si>
  <si>
    <t>200067700</t>
  </si>
  <si>
    <t>CC SUD NIVERNAIS</t>
  </si>
  <si>
    <t>200067882</t>
  </si>
  <si>
    <t>CC BAZOIS LOIRE MORVAN</t>
  </si>
  <si>
    <t>200067916</t>
  </si>
  <si>
    <t>CC LOIRE, VIGNOBLES ET NOHAIN</t>
  </si>
  <si>
    <t>200067692</t>
  </si>
  <si>
    <t>CC TANNAY-BRINON-CORBIGNY</t>
  </si>
  <si>
    <t>245804497</t>
  </si>
  <si>
    <t>CC DU NIVERNAIS BOURBONNAIS</t>
  </si>
  <si>
    <t>200041960</t>
  </si>
  <si>
    <t>CC PEVELE CAREMBAULT</t>
  </si>
  <si>
    <t>200040947</t>
  </si>
  <si>
    <t>CC DE FLANDRE INTERIEURE</t>
  </si>
  <si>
    <t>200040954</t>
  </si>
  <si>
    <t>CC DES HAUTS DE FLANDRE</t>
  </si>
  <si>
    <t>245901152</t>
  </si>
  <si>
    <t>CC COEUR D'OSTREVENT</t>
  </si>
  <si>
    <t>200030633</t>
  </si>
  <si>
    <t>CC DU CAUDRESIS ET DU CATESIS</t>
  </si>
  <si>
    <t>200043321</t>
  </si>
  <si>
    <t>CC PAYS DE MORMAL</t>
  </si>
  <si>
    <t>200043263</t>
  </si>
  <si>
    <t>CC DU CŒUR DE L'AVESNOIS</t>
  </si>
  <si>
    <t>245901061</t>
  </si>
  <si>
    <t>CC DE LA HAUTE DEULE</t>
  </si>
  <si>
    <t>200043404</t>
  </si>
  <si>
    <t>CC DU SUD AVESNOIS</t>
  </si>
  <si>
    <t>245901038</t>
  </si>
  <si>
    <t>CC DU PAYS DU SOLESMOIS</t>
  </si>
  <si>
    <t>245900758</t>
  </si>
  <si>
    <t>CC FLANDRE LYS</t>
  </si>
  <si>
    <t>200067973</t>
  </si>
  <si>
    <t>CC Thelloise</t>
  </si>
  <si>
    <t>246000871</t>
  </si>
  <si>
    <t>CC du Pays du Valois</t>
  </si>
  <si>
    <t>246000566</t>
  </si>
  <si>
    <t>CC DU PLATEAU PICARD</t>
  </si>
  <si>
    <t>246000129</t>
  </si>
  <si>
    <t>CC DU LIANCOURTOIS</t>
  </si>
  <si>
    <t>246000582</t>
  </si>
  <si>
    <t>CC DES SABLONS</t>
  </si>
  <si>
    <t>246000756</t>
  </si>
  <si>
    <t>CC DU PAYS NOYONNAIS</t>
  </si>
  <si>
    <t>246000749</t>
  </si>
  <si>
    <t>CC DES LISIÈRES DE L'OISE</t>
  </si>
  <si>
    <t>200066975</t>
  </si>
  <si>
    <t>CC Senlis Sud Oise</t>
  </si>
  <si>
    <t>246000376</t>
  </si>
  <si>
    <t>CC DU CLERMONTOIS</t>
  </si>
  <si>
    <t>246000921</t>
  </si>
  <si>
    <t>CC D'OISE ET D'HALATTE</t>
  </si>
  <si>
    <t>200068450</t>
  </si>
  <si>
    <t>CC ARGENTAN INTERCOM</t>
  </si>
  <si>
    <t>200035111</t>
  </si>
  <si>
    <t>CC DES SOURCES DE L’ORNE</t>
  </si>
  <si>
    <t>200071520</t>
  </si>
  <si>
    <t>CC DOMFRONT TINCHEBRAY INTERCO</t>
  </si>
  <si>
    <t>200068856</t>
  </si>
  <si>
    <t>CC DES HAUTS DU PERCHE</t>
  </si>
  <si>
    <t>200069458</t>
  </si>
  <si>
    <t>CC DES VALLEES D AUGE ET DU MERLERAULT</t>
  </si>
  <si>
    <t>200068435</t>
  </si>
  <si>
    <t>CC COEUR DU PERCHE</t>
  </si>
  <si>
    <t>200068443</t>
  </si>
  <si>
    <t>CC ANDAINE-PASSAIS</t>
  </si>
  <si>
    <t>200071504</t>
  </si>
  <si>
    <t>CC DES COLLINES DU PERCHE NORMAND</t>
  </si>
  <si>
    <t>200068468</t>
  </si>
  <si>
    <t>CC DES PAYS DE L AIGLE</t>
  </si>
  <si>
    <t>200069672</t>
  </si>
  <si>
    <t>CC du Ternois</t>
  </si>
  <si>
    <t>200044030</t>
  </si>
  <si>
    <t>CC DES SEPT VALLÉES</t>
  </si>
  <si>
    <t>200044048</t>
  </si>
  <si>
    <t>CC OSARTIS MARQUION</t>
  </si>
  <si>
    <t>246201016</t>
  </si>
  <si>
    <t>CC DU PAYS DE LUMBRES</t>
  </si>
  <si>
    <t>200035442</t>
  </si>
  <si>
    <t>CC DU SUD ARTOIS</t>
  </si>
  <si>
    <t>200069482</t>
  </si>
  <si>
    <t>CC des Campagnes de l’Artois</t>
  </si>
  <si>
    <t>200072478</t>
  </si>
  <si>
    <t>CC Pays d’Opale</t>
  </si>
  <si>
    <t>200018083</t>
  </si>
  <si>
    <t>CC DESVRES-SAMER</t>
  </si>
  <si>
    <t>200069235</t>
  </si>
  <si>
    <t>CC du Haut Pays du Montreuillois</t>
  </si>
  <si>
    <t>200070712</t>
  </si>
  <si>
    <t>CC Thiers Dore et Montagne</t>
  </si>
  <si>
    <t>200069177</t>
  </si>
  <si>
    <t>CC MOND’ARVERNE COMMUNAUTE</t>
  </si>
  <si>
    <t>200067627</t>
  </si>
  <si>
    <t>CC Billom Communauté</t>
  </si>
  <si>
    <t>200071199</t>
  </si>
  <si>
    <t>CC Plaine Limagne</t>
  </si>
  <si>
    <t>246300966</t>
  </si>
  <si>
    <t>CC DU SANCY</t>
  </si>
  <si>
    <t>200070761</t>
  </si>
  <si>
    <t>CC Ambert Livradois Forez</t>
  </si>
  <si>
    <t>200072098</t>
  </si>
  <si>
    <t>CC Combrailles Sioule et Morge</t>
  </si>
  <si>
    <t>246301097</t>
  </si>
  <si>
    <t>CC DORE ET ALLIER</t>
  </si>
  <si>
    <t>200069169</t>
  </si>
  <si>
    <t>CC Dômes Sancy Artense</t>
  </si>
  <si>
    <t>200071215</t>
  </si>
  <si>
    <t>CC Chavanon Combrailles et Volcans</t>
  </si>
  <si>
    <t>200072080</t>
  </si>
  <si>
    <t>CC du Pays de Saint-Eloy</t>
  </si>
  <si>
    <t>200067296</t>
  </si>
  <si>
    <t>CC DU NORD EST BEARN</t>
  </si>
  <si>
    <t>200067262</t>
  </si>
  <si>
    <t>CC DU HAUT BEARN</t>
  </si>
  <si>
    <t>200039204</t>
  </si>
  <si>
    <t>CC LACQ-ORTHEZ</t>
  </si>
  <si>
    <t>246401756</t>
  </si>
  <si>
    <t>CC PAYS DE NAY</t>
  </si>
  <si>
    <t>200067288</t>
  </si>
  <si>
    <t>CC DU BEARN DES GAVES</t>
  </si>
  <si>
    <t>200067239</t>
  </si>
  <si>
    <t>CC DES LUYS EN BEARN</t>
  </si>
  <si>
    <t>246400337</t>
  </si>
  <si>
    <t>CC DE LA VALLEE D'OSSAU</t>
  </si>
  <si>
    <t>246500482</t>
  </si>
  <si>
    <t>CC DE LA HAUTE BIGORRE</t>
  </si>
  <si>
    <t>200072106</t>
  </si>
  <si>
    <t>CC ADOUR MADIRAN</t>
  </si>
  <si>
    <t>200070811</t>
  </si>
  <si>
    <t>CC PYRENEES VALLEES DES GAVES</t>
  </si>
  <si>
    <t>66</t>
  </si>
  <si>
    <t>200043602</t>
  </si>
  <si>
    <t>CC des Albères de la côte vermeille et de l’Illibéris</t>
  </si>
  <si>
    <t>246600415</t>
  </si>
  <si>
    <t>CC ROUSSILLON CONFLENT</t>
  </si>
  <si>
    <t>246600282</t>
  </si>
  <si>
    <t>CC SUD-ROUSSILLON</t>
  </si>
  <si>
    <t>200049211</t>
  </si>
  <si>
    <t>CC CONFLENT CANIGó</t>
  </si>
  <si>
    <t>246600449</t>
  </si>
  <si>
    <t>CC DES ASPRES</t>
  </si>
  <si>
    <t>246600399</t>
  </si>
  <si>
    <t>CC PYRENEES CERDAGNE</t>
  </si>
  <si>
    <t>246600548</t>
  </si>
  <si>
    <t>CC HAUT VALLESPIR</t>
  </si>
  <si>
    <t>246600464</t>
  </si>
  <si>
    <t>CC Pyrénées Catalanes</t>
  </si>
  <si>
    <t>246600373</t>
  </si>
  <si>
    <t>CC DU VALLESPIR</t>
  </si>
  <si>
    <t>200070365</t>
  </si>
  <si>
    <t>CC Corbières Salanque Méditerranée</t>
  </si>
  <si>
    <t>246600423</t>
  </si>
  <si>
    <t>CC AGLY FENOUILLEDES</t>
  </si>
  <si>
    <t>246701080</t>
  </si>
  <si>
    <t>CC DU PAYS DE SAINT ODILE</t>
  </si>
  <si>
    <t>200034635</t>
  </si>
  <si>
    <t>CC DU KOCHERSBERG</t>
  </si>
  <si>
    <t>246700306</t>
  </si>
  <si>
    <t>CC DE LA VALLEE DE LA BRUCHE</t>
  </si>
  <si>
    <t>200067924</t>
  </si>
  <si>
    <t>CC DU CANTON D’ERSTEIN</t>
  </si>
  <si>
    <t>200068112</t>
  </si>
  <si>
    <t>CC DU PAYS DE SAVERNE</t>
  </si>
  <si>
    <t>246701098</t>
  </si>
  <si>
    <t>CC PAYS DE NIEDERBRONN LES BAINS</t>
  </si>
  <si>
    <t>200041325</t>
  </si>
  <si>
    <t>CC DU PAYS RHÉNAN</t>
  </si>
  <si>
    <t>200068864</t>
  </si>
  <si>
    <t>CC DE LA MOSSIG ET DU VIGNOBLE</t>
  </si>
  <si>
    <t>200013050</t>
  </si>
  <si>
    <t>CC SAUER-PECHELBRONN</t>
  </si>
  <si>
    <t>246700777</t>
  </si>
  <si>
    <t>CC DE LA VALLÉE DE VILLÉ</t>
  </si>
  <si>
    <t>246700959</t>
  </si>
  <si>
    <t>CC DU PAYS DE LA ZORN</t>
  </si>
  <si>
    <t>246700744</t>
  </si>
  <si>
    <t>CC DES PORTES DE ROSHEIM</t>
  </si>
  <si>
    <t>200034270</t>
  </si>
  <si>
    <t>CC DU PAYS DE BARR</t>
  </si>
  <si>
    <t>200067783</t>
  </si>
  <si>
    <t>CC DE HANAU-LA PETITE PIERRE</t>
  </si>
  <si>
    <t>200066041</t>
  </si>
  <si>
    <t>CC DU SUNDGAU</t>
  </si>
  <si>
    <t>246800577</t>
  </si>
  <si>
    <t>CC DU PAYS DE RIBEAUVILLE</t>
  </si>
  <si>
    <t>200066025</t>
  </si>
  <si>
    <t>CC PAYS RHIN-BRISACH</t>
  </si>
  <si>
    <t>246800676</t>
  </si>
  <si>
    <t>CC VALLEE DE LA DOLLER ET DU SOULTZBACH</t>
  </si>
  <si>
    <t>246800551</t>
  </si>
  <si>
    <t>CC VALLEE KAYSERSBERG</t>
  </si>
  <si>
    <t>200036465</t>
  </si>
  <si>
    <t>CC DE THANN CERNAY</t>
  </si>
  <si>
    <t>246800395</t>
  </si>
  <si>
    <t>CC DU VAL D'ARGENT</t>
  </si>
  <si>
    <t>246800569</t>
  </si>
  <si>
    <t>CC DE LA REGION DE GUEBWILLER</t>
  </si>
  <si>
    <t>200066033</t>
  </si>
  <si>
    <t>CC Sud Alsace Largue</t>
  </si>
  <si>
    <t>246800585</t>
  </si>
  <si>
    <t>CC VALLEE DE MUNSTER</t>
  </si>
  <si>
    <t>246800205</t>
  </si>
  <si>
    <t>CC DE ST AMARIN</t>
  </si>
  <si>
    <t>246800445</t>
  </si>
  <si>
    <t>CC DU CENTRE HAUT RHIN</t>
  </si>
  <si>
    <t>200040574</t>
  </si>
  <si>
    <t>CC BEAUJOLAIS PIERRES DORÉES</t>
  </si>
  <si>
    <t>246900765</t>
  </si>
  <si>
    <t>CC DU PAYS DE L'OZON</t>
  </si>
  <si>
    <t>246900757</t>
  </si>
  <si>
    <t>CC DE LA VALLEE DU GARON</t>
  </si>
  <si>
    <t>246900575</t>
  </si>
  <si>
    <t>CC EST LYONNAIS</t>
  </si>
  <si>
    <t>200067817</t>
  </si>
  <si>
    <t>CC Saône Beaujolais</t>
  </si>
  <si>
    <t>246900724</t>
  </si>
  <si>
    <t>CC VALLONS DU LYONNAIS</t>
  </si>
  <si>
    <t>246900740</t>
  </si>
  <si>
    <t>CC DU PAYS MORNANTAIS</t>
  </si>
  <si>
    <t>246900625</t>
  </si>
  <si>
    <t>CC DE L'ARBRESLE</t>
  </si>
  <si>
    <t>200066587</t>
  </si>
  <si>
    <t>CC des Monts du Lyonnais</t>
  </si>
  <si>
    <t>247000722</t>
  </si>
  <si>
    <t>CC DU PAYS D'HERICOURT</t>
  </si>
  <si>
    <t>200041861</t>
  </si>
  <si>
    <t>CC TRIANGLE VERT</t>
  </si>
  <si>
    <t>247000714</t>
  </si>
  <si>
    <t>CC DU PAYS DE VILLERSEXEL</t>
  </si>
  <si>
    <t>200036150</t>
  </si>
  <si>
    <t>CC HAUTS DU VAL DE SAONE</t>
  </si>
  <si>
    <t>200041853</t>
  </si>
  <si>
    <t>CC PAYS DE MONTBOZON ET DU CHANOIS</t>
  </si>
  <si>
    <t>247000821</t>
  </si>
  <si>
    <t>CC RAHIN ET CHERIMONT</t>
  </si>
  <si>
    <t>200041887</t>
  </si>
  <si>
    <t>CC DU VAL MARNAYSIEN</t>
  </si>
  <si>
    <t>247000755</t>
  </si>
  <si>
    <t>CC DU PAYS DE LUXEUIL</t>
  </si>
  <si>
    <t>200036549</t>
  </si>
  <si>
    <t>CC VAL DE GRAY</t>
  </si>
  <si>
    <t>247000664</t>
  </si>
  <si>
    <t>CC DU PAYS DE LURE</t>
  </si>
  <si>
    <t>200041721</t>
  </si>
  <si>
    <t>CC HAUTE COMTÉ</t>
  </si>
  <si>
    <t>247000854</t>
  </si>
  <si>
    <t>CC des Mille Étangs</t>
  </si>
  <si>
    <t>247000623</t>
  </si>
  <si>
    <t>CC DES QUATRE RIVIERES</t>
  </si>
  <si>
    <t>247000367</t>
  </si>
  <si>
    <t>CC DES COMBES</t>
  </si>
  <si>
    <t>247000706</t>
  </si>
  <si>
    <t>CC DU PAYS RIOLAIS</t>
  </si>
  <si>
    <t>200041879</t>
  </si>
  <si>
    <t>CC TERRES DE SAÔNE</t>
  </si>
  <si>
    <t>200071884</t>
  </si>
  <si>
    <t>CC LE GRAND CHAROLAIS</t>
  </si>
  <si>
    <t>200071538</t>
  </si>
  <si>
    <t>CC TERRES DE BRESSE</t>
  </si>
  <si>
    <t>247104094</t>
  </si>
  <si>
    <t>CC SUD COTE CHALONNAISE</t>
  </si>
  <si>
    <t>200070548</t>
  </si>
  <si>
    <t>CC LA CLAYETTE CHAUFFAILLES EN BRIONNAIS</t>
  </si>
  <si>
    <t>200070530</t>
  </si>
  <si>
    <t>CC DU GRAND AUTUNOIS MORVAN</t>
  </si>
  <si>
    <t>200040293</t>
  </si>
  <si>
    <t>CC DU CLUNISOIS</t>
  </si>
  <si>
    <t>200071579</t>
  </si>
  <si>
    <t>CC BRESSE LOUHANNAISE INTERCOM’</t>
  </si>
  <si>
    <t>200040038</t>
  </si>
  <si>
    <t>CC SAONE DOUBS BRESSE</t>
  </si>
  <si>
    <t>247103765</t>
  </si>
  <si>
    <t>CC ENTRE SAONE ET GROSNE</t>
  </si>
  <si>
    <t>200069698</t>
  </si>
  <si>
    <t>CC MACONNAIS TOURNUGEOIS</t>
  </si>
  <si>
    <t>200070316</t>
  </si>
  <si>
    <t>CC ENTRE ARROUX, LOIRE ET SOMME</t>
  </si>
  <si>
    <t>200071645</t>
  </si>
  <si>
    <t>CC SAINT CYR MERE BOITIER ENTRE CHAROLAIS ET MACONNAIS</t>
  </si>
  <si>
    <t>72</t>
  </si>
  <si>
    <t>247200629</t>
  </si>
  <si>
    <t>CC VAL DE SARTHE</t>
  </si>
  <si>
    <t>200070373</t>
  </si>
  <si>
    <t>CC LOIR-LUCE-BERCE</t>
  </si>
  <si>
    <t>247200348</t>
  </si>
  <si>
    <t>CC DU PAYS FLECHOIS</t>
  </si>
  <si>
    <t>247200090</t>
  </si>
  <si>
    <t>CC  DE SABLE SUR SARTHE</t>
  </si>
  <si>
    <t>200040475</t>
  </si>
  <si>
    <t>CC LOUÉ-BRÛLON-NOYEN</t>
  </si>
  <si>
    <t>247200447</t>
  </si>
  <si>
    <t>CC OREE BERCE BELINOIS</t>
  </si>
  <si>
    <t>247200686</t>
  </si>
  <si>
    <t>CC DU PAYS DE L'HUISNE SARTHOISE</t>
  </si>
  <si>
    <t>200072684</t>
  </si>
  <si>
    <t>CC LE GESNOIS BILURIEN</t>
  </si>
  <si>
    <t>247200421</t>
  </si>
  <si>
    <t>CC SE PAYS MANCEAU</t>
  </si>
  <si>
    <t>200072692</t>
  </si>
  <si>
    <t>CC DES VALLEES DE LA BRAYE ET DE L'ANILLE</t>
  </si>
  <si>
    <t>200072676</t>
  </si>
  <si>
    <t>CC MAINE SAOSNOIS</t>
  </si>
  <si>
    <t>200068963</t>
  </si>
  <si>
    <t>CC MAINE CŒUR DE SARTHE</t>
  </si>
  <si>
    <t>200072718</t>
  </si>
  <si>
    <t>CC DE LA CHAMPAGNE CONLINOISE ET DU PAYS DE SILLE</t>
  </si>
  <si>
    <t>200073112</t>
  </si>
  <si>
    <t>CC SUD SARTHE</t>
  </si>
  <si>
    <t>200072700</t>
  </si>
  <si>
    <t>CC HAUTE SARTHE ALPES MANCELLES</t>
  </si>
  <si>
    <t>200070464</t>
  </si>
  <si>
    <t>CC cœur de Maurienne Arvan</t>
  </si>
  <si>
    <t>247300676</t>
  </si>
  <si>
    <t>CC PORTE DE MAURIENNE</t>
  </si>
  <si>
    <t>200041010</t>
  </si>
  <si>
    <t>CC CŒUR DE SAVOIE</t>
  </si>
  <si>
    <t>247300528</t>
  </si>
  <si>
    <t>CC VAL GUIERS</t>
  </si>
  <si>
    <t>247300668</t>
  </si>
  <si>
    <t>CC DU LAC D'AIGUEBELETTE</t>
  </si>
  <si>
    <t>247300262</t>
  </si>
  <si>
    <t>CC DE YENNE</t>
  </si>
  <si>
    <t>247300361</t>
  </si>
  <si>
    <t>CC DU CANTON DE LA CHAMBRE</t>
  </si>
  <si>
    <t>247400617</t>
  </si>
  <si>
    <t>CC VALLEES THONES</t>
  </si>
  <si>
    <t>247400112</t>
  </si>
  <si>
    <t>CC DE CRUSEILLES</t>
  </si>
  <si>
    <t>200000172</t>
  </si>
  <si>
    <t>CC DE FAUCIGNY GLIERES</t>
  </si>
  <si>
    <t>200023372</t>
  </si>
  <si>
    <t>CC DE LA VALLEE DE CHAMONIX-MONT-BLANC</t>
  </si>
  <si>
    <t>200071967</t>
  </si>
  <si>
    <t>CC Pays d’Evian Vallée d’Abondance</t>
  </si>
  <si>
    <t>247400583</t>
  </si>
  <si>
    <t>CC ARVE SALEVE</t>
  </si>
  <si>
    <t>247400690</t>
  </si>
  <si>
    <t>CC GENEVOIS</t>
  </si>
  <si>
    <t>247400682</t>
  </si>
  <si>
    <t>CC DU HAUT-CHABLAIS</t>
  </si>
  <si>
    <t>247400047</t>
  </si>
  <si>
    <t>CC DE LA VALLEE VERTE</t>
  </si>
  <si>
    <t>247400724</t>
  </si>
  <si>
    <t>CC DU PAYS ROCHOIS</t>
  </si>
  <si>
    <t>200034098</t>
  </si>
  <si>
    <t>CC des montagnes du Giffre</t>
  </si>
  <si>
    <t>247400666</t>
  </si>
  <si>
    <t>CC 4 RIVIERES</t>
  </si>
  <si>
    <t>247400567</t>
  </si>
  <si>
    <t>CC DE FIER ET USSES</t>
  </si>
  <si>
    <t>247400740</t>
  </si>
  <si>
    <t>CC Rumilly Terre de Savoie</t>
  </si>
  <si>
    <t>247400773</t>
  </si>
  <si>
    <t>CC des Sources du lac d’Annecy</t>
  </si>
  <si>
    <t>200033116</t>
  </si>
  <si>
    <t>CC Cluses-Arve et Montagnes</t>
  </si>
  <si>
    <t>247600505</t>
  </si>
  <si>
    <t>CC DE CAMPAGNE DE CAUX</t>
  </si>
  <si>
    <t>247600729</t>
  </si>
  <si>
    <t>CC FALAISES DU TALOU</t>
  </si>
  <si>
    <t>200068534</t>
  </si>
  <si>
    <t>CC TERROIR DE CAUX</t>
  </si>
  <si>
    <t>247600588</t>
  </si>
  <si>
    <t>CC DES VILLES SŒURS</t>
  </si>
  <si>
    <t>247600620</t>
  </si>
  <si>
    <t>CC DE LA REGION D'YVETOT</t>
  </si>
  <si>
    <t>247700107</t>
  </si>
  <si>
    <t>CC du Pays de Montereau</t>
  </si>
  <si>
    <t>200023919</t>
  </si>
  <si>
    <t>CC GATINAIS VAL DE LOING</t>
  </si>
  <si>
    <t>200070779</t>
  </si>
  <si>
    <t>CC Brie des rivières et châteaux</t>
  </si>
  <si>
    <t>247700644</t>
  </si>
  <si>
    <t>CC OREE DE LA BRIE</t>
  </si>
  <si>
    <t>200037133</t>
  </si>
  <si>
    <t>CC DU PROVINOIS</t>
  </si>
  <si>
    <t>200023125</t>
  </si>
  <si>
    <t>CC PORTE BRIARDES ENTRE VILLE ET FORETS</t>
  </si>
  <si>
    <t>247700032</t>
  </si>
  <si>
    <t>CC MORET SEINE ET LOING</t>
  </si>
  <si>
    <t>200072544</t>
  </si>
  <si>
    <t>CC des Deux Morin</t>
  </si>
  <si>
    <t>200033090</t>
  </si>
  <si>
    <t>PLAINES ET MONTS DE FRANCE</t>
  </si>
  <si>
    <t>247700438</t>
  </si>
  <si>
    <t>CC DU PAYS CRECOIS</t>
  </si>
  <si>
    <t>247700701</t>
  </si>
  <si>
    <t>CC DE LA BRIE NANGISSIENNE</t>
  </si>
  <si>
    <t>200023240</t>
  </si>
  <si>
    <t>CC PAYS DE NEMOURS</t>
  </si>
  <si>
    <t>200072874</t>
  </si>
  <si>
    <t>CC du Val Briard</t>
  </si>
  <si>
    <t>247700065</t>
  </si>
  <si>
    <t>CC DU PAYS DE L'OURCQ</t>
  </si>
  <si>
    <t>200034130</t>
  </si>
  <si>
    <t>CC GALLY-MAULDRE</t>
  </si>
  <si>
    <t>247800550</t>
  </si>
  <si>
    <t>CC DU PAYS HOUDANAIS</t>
  </si>
  <si>
    <t>247800618</t>
  </si>
  <si>
    <t>CC COEUR D'YVELINES</t>
  </si>
  <si>
    <t>200071074</t>
  </si>
  <si>
    <t>CC Portes Ile de France</t>
  </si>
  <si>
    <t>200069755</t>
  </si>
  <si>
    <t>CC MELLOIS en POITOU</t>
  </si>
  <si>
    <t>247900798</t>
  </si>
  <si>
    <t>CC DU THOUARSAIS</t>
  </si>
  <si>
    <t>200041333</t>
  </si>
  <si>
    <t>CC DE PARTHENAY-GÂTINE</t>
  </si>
  <si>
    <t>200041994</t>
  </si>
  <si>
    <t>CC DU HAUT VAL DE SÈVRE</t>
  </si>
  <si>
    <t>200069748</t>
  </si>
  <si>
    <t>CC VAL DE GATINE</t>
  </si>
  <si>
    <t>200041416</t>
  </si>
  <si>
    <t>CC AIRVAUDAIS-VAL DU THOUET</t>
  </si>
  <si>
    <t>200070936</t>
  </si>
  <si>
    <t>CC PONTHIEU-MARQUENTERRE</t>
  </si>
  <si>
    <t>200070951</t>
  </si>
  <si>
    <t>CC DU TERRITOIRE NORD PICARDIE</t>
  </si>
  <si>
    <t>248000499</t>
  </si>
  <si>
    <t>CC DU VAL DE SOMME</t>
  </si>
  <si>
    <t>248000747</t>
  </si>
  <si>
    <t>CC DU PAYS DU COQUELICOT</t>
  </si>
  <si>
    <t>200071223</t>
  </si>
  <si>
    <t>CC NIEVRE ET SOMME</t>
  </si>
  <si>
    <t>200034031</t>
  </si>
  <si>
    <t>CC DES MONTS D'ALBAN ET DU VILLEFRANCHOIS</t>
  </si>
  <si>
    <t>200034064</t>
  </si>
  <si>
    <t>CC DU CORDAIS ET DU CAUSSE</t>
  </si>
  <si>
    <t>200040905</t>
  </si>
  <si>
    <t>CC CARMAUSIN-SÉGALA (3CS)</t>
  </si>
  <si>
    <t>248100158</t>
  </si>
  <si>
    <t>CC DU SOR ET DE L'AGOUT</t>
  </si>
  <si>
    <t>200034023</t>
  </si>
  <si>
    <t>CC TARN AGOUT</t>
  </si>
  <si>
    <t>200034049</t>
  </si>
  <si>
    <t>CC CENTRE TARN</t>
  </si>
  <si>
    <t>200066561</t>
  </si>
  <si>
    <t xml:space="preserve">Communauté de communes Sidobre Vals et Plateaux </t>
  </si>
  <si>
    <t>200066553</t>
  </si>
  <si>
    <t>CC DES MONTS DE LACAUNE ET DE LA MONTAGNE DU HAUT LANGUEDOC</t>
  </si>
  <si>
    <t>200066652</t>
  </si>
  <si>
    <t>CC GRAND SUD TARN ET GARONNE</t>
  </si>
  <si>
    <t>248200065</t>
  </si>
  <si>
    <t>CC DE LA LOMAGNE TARN-ET-GARONNAISE</t>
  </si>
  <si>
    <t>200066322</t>
  </si>
  <si>
    <t>CC TERRES DES CONFLUENCES</t>
  </si>
  <si>
    <t>200067122</t>
  </si>
  <si>
    <t>CC COTEAUX ET PLAINES DU PAYS LAFRANCAISAIN</t>
  </si>
  <si>
    <t>248200107</t>
  </si>
  <si>
    <t>CC DU QUERCY ROUERGUE ET GORGES DE L’AVEYRON</t>
  </si>
  <si>
    <t>200027100</t>
  </si>
  <si>
    <t>CC MÉDITERRANÉE PORTE DES MAURES</t>
  </si>
  <si>
    <t>200036077</t>
  </si>
  <si>
    <t>CC du Golfe de Saint Tropez</t>
  </si>
  <si>
    <t>248300410</t>
  </si>
  <si>
    <t>CC VALLEE GAPEAU</t>
  </si>
  <si>
    <t>200004802</t>
  </si>
  <si>
    <t>CC DU PAYS DE FAYENCE</t>
  </si>
  <si>
    <t>200040202</t>
  </si>
  <si>
    <t>CC PROVENCE VERDON</t>
  </si>
  <si>
    <t>248300550</t>
  </si>
  <si>
    <t>CC COEUR DU VAR</t>
  </si>
  <si>
    <t>200040210</t>
  </si>
  <si>
    <t>CC LACS ET GORGES DU VERDON</t>
  </si>
  <si>
    <t>248400335</t>
  </si>
  <si>
    <t>CC Vaison Ventoux</t>
  </si>
  <si>
    <t>200000628</t>
  </si>
  <si>
    <t>CC RHONE LEZ PROVENCE</t>
  </si>
  <si>
    <t>248400319</t>
  </si>
  <si>
    <t>CC PAYS DES SORGUES ET DES MONTS DE VAUCLUSE</t>
  </si>
  <si>
    <t>248400293</t>
  </si>
  <si>
    <t>CC LES SORGUES DU COMTAT</t>
  </si>
  <si>
    <t>248400285</t>
  </si>
  <si>
    <t>COMMUNAUTÉ TERRITORIALE DU SUD LUBERON</t>
  </si>
  <si>
    <t>200040624</t>
  </si>
  <si>
    <t>CC DU PAYS D'APT LUBERON</t>
  </si>
  <si>
    <t>248400236</t>
  </si>
  <si>
    <t>CC du Pays Réuni d’Orange</t>
  </si>
  <si>
    <t>200040681</t>
  </si>
  <si>
    <t>CC ENCLAVE DES PAPES-PAYS DE GRIGNAN</t>
  </si>
  <si>
    <t>200035723</t>
  </si>
  <si>
    <t>CC Ventoux-Sud</t>
  </si>
  <si>
    <t>248400160</t>
  </si>
  <si>
    <t>CC AYGUES/OUVEZE EN PROVENCE</t>
  </si>
  <si>
    <t>200023778</t>
  </si>
  <si>
    <t>CC DU PAYS DE ST GILLES CROIX DE VIE</t>
  </si>
  <si>
    <t>248500258</t>
  </si>
  <si>
    <t>CC OCEAN MARAIS DE MONTS</t>
  </si>
  <si>
    <t>200070233</t>
  </si>
  <si>
    <t>CC TERRES DE MONTAIGU, COMMUNAUTE DE COMMUNES MONTAIGU-ROCHESERVIERE</t>
  </si>
  <si>
    <t>200071629</t>
  </si>
  <si>
    <t>CC CHALLANS-GOIS COMMUNAUTE</t>
  </si>
  <si>
    <t>248500530</t>
  </si>
  <si>
    <t>CC DU PAYS DES ACHARDS</t>
  </si>
  <si>
    <t>200071918</t>
  </si>
  <si>
    <t>CC DU PAYS DE SAINT-FULGENT – LES ESSARTS</t>
  </si>
  <si>
    <t>248500415</t>
  </si>
  <si>
    <t>CC DU PAYS DE LA CHATAIGNERAIE</t>
  </si>
  <si>
    <t>248500464</t>
  </si>
  <si>
    <t>CC DU PAYS DE POUZAUGES</t>
  </si>
  <si>
    <t>200073260</t>
  </si>
  <si>
    <t>CC SUD VENDEE LITTORAL</t>
  </si>
  <si>
    <t>200072882</t>
  </si>
  <si>
    <t>CC DE VIE ET BOULOGNE</t>
  </si>
  <si>
    <t>200071900</t>
  </si>
  <si>
    <t>CC  VENDEE GRAND LITTORAL</t>
  </si>
  <si>
    <t>248500563</t>
  </si>
  <si>
    <t>CC VENDEE,SEVRE,AUTISE</t>
  </si>
  <si>
    <t>200071934</t>
  </si>
  <si>
    <t>CC PAYS DE FONTENAY–VENDEE</t>
  </si>
  <si>
    <t>248500662</t>
  </si>
  <si>
    <t>248500340</t>
  </si>
  <si>
    <t>CC PAYS DE CHANTONNAY</t>
  </si>
  <si>
    <t>248500621</t>
  </si>
  <si>
    <t>CC DU PAYS DES HERBIERS</t>
  </si>
  <si>
    <t>200070043</t>
  </si>
  <si>
    <t>CC VIENNE ET GARTEMPE</t>
  </si>
  <si>
    <t>200069763</t>
  </si>
  <si>
    <t xml:space="preserve"> CC  DU HAUT POITOU</t>
  </si>
  <si>
    <t>200043628</t>
  </si>
  <si>
    <t>CC DES VALLEES DU CLAIN</t>
  </si>
  <si>
    <t>248600447</t>
  </si>
  <si>
    <t>CC DU PAYS LOUDUNAIS</t>
  </si>
  <si>
    <t>200070035</t>
  </si>
  <si>
    <t>CC CIVRAISIEN EN POITOU</t>
  </si>
  <si>
    <t>200066512</t>
  </si>
  <si>
    <t>Communauté de communes Elan Limousin Avenir Nature</t>
  </si>
  <si>
    <t>200071942</t>
  </si>
  <si>
    <t>Communauté de communes Haut Limousin en Marche</t>
  </si>
  <si>
    <t>248719288</t>
  </si>
  <si>
    <t>CC DU VAL DE VIENNE</t>
  </si>
  <si>
    <t>248719361</t>
  </si>
  <si>
    <t>CC DE NOBLAT</t>
  </si>
  <si>
    <t>248719262</t>
  </si>
  <si>
    <t>CC GARTEMPE SAINT PARDOUX</t>
  </si>
  <si>
    <t>248719338</t>
  </si>
  <si>
    <t>CC BRIANCE COMBADE</t>
  </si>
  <si>
    <t>200070506</t>
  </si>
  <si>
    <t>Communauté de communes Pays de Nexon-Monts de Châlus</t>
  </si>
  <si>
    <t>200040814</t>
  </si>
  <si>
    <t>BRIANCE SUD HAUTE VIENNE</t>
  </si>
  <si>
    <t>248700189</t>
  </si>
  <si>
    <t>CC DU PAYS DE SAINT-YRIEIX</t>
  </si>
  <si>
    <t>200066520</t>
  </si>
  <si>
    <t>Communauté de communes Ouest Limousin</t>
  </si>
  <si>
    <t>248719353</t>
  </si>
  <si>
    <t>CC DES PORTES DE VASSIVIERE</t>
  </si>
  <si>
    <t>200059400</t>
  </si>
  <si>
    <t>CC PORTE OCÉANE DU LIMOUSIN</t>
  </si>
  <si>
    <t>200068377</t>
  </si>
  <si>
    <t>CC DE LA PORTE DES VOSGES MERIDIONALES</t>
  </si>
  <si>
    <t>200068559</t>
  </si>
  <si>
    <t>CC DE L'OUEST VOSGIEN</t>
  </si>
  <si>
    <t>200042000</t>
  </si>
  <si>
    <t>CC BRUYÈRES - VALLONS DES VOSGES</t>
  </si>
  <si>
    <t>200068369</t>
  </si>
  <si>
    <t>CC DE MIRECOURT DOMPAIRE</t>
  </si>
  <si>
    <t>200067130</t>
  </si>
  <si>
    <t>CC PUISAYE-FORTERRE</t>
  </si>
  <si>
    <t>200039642</t>
  </si>
  <si>
    <t>LE TONNERROIS EN BOURGOGNE</t>
  </si>
  <si>
    <t>248900524</t>
  </si>
  <si>
    <t>CC DE L'AILLANTAIS</t>
  </si>
  <si>
    <t>248900938</t>
  </si>
  <si>
    <t>CC DE JOVINIEN</t>
  </si>
  <si>
    <t>248900383</t>
  </si>
  <si>
    <t>CC DE L'AGGLO MIGENNOISE</t>
  </si>
  <si>
    <t>200067080</t>
  </si>
  <si>
    <t>CC CHABLIS, VILLAGES ET TERROIRS</t>
  </si>
  <si>
    <t>248900748</t>
  </si>
  <si>
    <t>CC DU GATINAIS EN BOURGOGNE</t>
  </si>
  <si>
    <t>200039758</t>
  </si>
  <si>
    <t>CC AVALLON-VÉZELAY-MORVAN</t>
  </si>
  <si>
    <t>200069060</t>
  </si>
  <si>
    <t>CC VOSGES DU SUD</t>
  </si>
  <si>
    <t>249000241</t>
  </si>
  <si>
    <t>CC DU SUD TERRITOIRE</t>
  </si>
  <si>
    <t>249100595</t>
  </si>
  <si>
    <t>CC LE DOURDANNAIS EN HUREPOIX</t>
  </si>
  <si>
    <t>249100074</t>
  </si>
  <si>
    <t>CC DE LIMOURS</t>
  </si>
  <si>
    <t>249100546</t>
  </si>
  <si>
    <t>CC DU VAL D'ESSONNE</t>
  </si>
  <si>
    <t>249100157</t>
  </si>
  <si>
    <t>CC DES 2 VALLÉES</t>
  </si>
  <si>
    <t>249100553</t>
  </si>
  <si>
    <t>CC ENTRE JUINE ET RENARDE</t>
  </si>
  <si>
    <t>249500513</t>
  </si>
  <si>
    <t>CC VEXIN VAL DE SEINE</t>
  </si>
  <si>
    <t>200035970</t>
  </si>
  <si>
    <t>CC VEXIN CENTRE</t>
  </si>
  <si>
    <t>249500489</t>
  </si>
  <si>
    <t>CC du Haut Val d’Oise</t>
  </si>
  <si>
    <t>249500430</t>
  </si>
  <si>
    <t>CC SAUSSERON IMPRESSIONNISTES</t>
  </si>
  <si>
    <t>249710047</t>
  </si>
  <si>
    <t>CC DE MARIE-GALANTE</t>
  </si>
  <si>
    <t>249730037</t>
  </si>
  <si>
    <t>CC DE L'OUEST GUYANAIS</t>
  </si>
  <si>
    <t>249730052</t>
  </si>
  <si>
    <t>CC DE L'EST GUYANAIS</t>
  </si>
  <si>
    <t>200027548</t>
  </si>
  <si>
    <t>CC DES SAVANES</t>
  </si>
  <si>
    <t>200050532</t>
  </si>
  <si>
    <t>CC DE PETITE-TERRE</t>
  </si>
  <si>
    <t>200059871</t>
  </si>
  <si>
    <t>CC DU CENTRE-OUEST</t>
  </si>
  <si>
    <t>200060465</t>
  </si>
  <si>
    <t>CC DU NORD DE MAYOTTE</t>
  </si>
  <si>
    <t>200060473</t>
  </si>
  <si>
    <t>CC DU SUD</t>
  </si>
  <si>
    <t>200065597</t>
  </si>
  <si>
    <t>CU CAEN LA MER</t>
  </si>
  <si>
    <t>CU</t>
  </si>
  <si>
    <t>244900015</t>
  </si>
  <si>
    <t>CU ANGERS LOIRE METROPOLE</t>
  </si>
  <si>
    <t>200067213</t>
  </si>
  <si>
    <t>245900428</t>
  </si>
  <si>
    <t>CU DE DUNKERQUE</t>
  </si>
  <si>
    <t>246100663</t>
  </si>
  <si>
    <t>CU D'ALENCON</t>
  </si>
  <si>
    <t>200033579</t>
  </si>
  <si>
    <t>CU D'ARRAS</t>
  </si>
  <si>
    <t>200027183</t>
  </si>
  <si>
    <t>247100290</t>
  </si>
  <si>
    <t>CU LE CREUSOT-MONTCEAU LES MINES</t>
  </si>
  <si>
    <t>247200132</t>
  </si>
  <si>
    <t>CU LE MANS METROPOLE</t>
  </si>
  <si>
    <t>200059889</t>
  </si>
  <si>
    <t>GRAND PARIS SEINE &amp; OISE</t>
  </si>
  <si>
    <t>200069854</t>
  </si>
  <si>
    <t>200030195</t>
  </si>
  <si>
    <t>METROPOLE NICE COTE D'AZUR</t>
  </si>
  <si>
    <t>200054807</t>
  </si>
  <si>
    <t>METROPOLE AIX-MARSEILLE-PROVENCE</t>
  </si>
  <si>
    <t>242100410</t>
  </si>
  <si>
    <t xml:space="preserve">Dijon métropole </t>
  </si>
  <si>
    <t>242900314</t>
  </si>
  <si>
    <t>BREST METROPOLE</t>
  </si>
  <si>
    <t>243100518</t>
  </si>
  <si>
    <t>TOULOUSE MÉTROPOLE</t>
  </si>
  <si>
    <t>243300316</t>
  </si>
  <si>
    <t>BORDEAUX MÉTROPOLE</t>
  </si>
  <si>
    <t>243400017</t>
  </si>
  <si>
    <t>MONTPELLIER MÉDITERRANÉE MÉTROPOLE</t>
  </si>
  <si>
    <t>243500139</t>
  </si>
  <si>
    <t>RENNES MÉTROPOLE</t>
  </si>
  <si>
    <t>243700754</t>
  </si>
  <si>
    <t>TOURS MÉTROPOLE VAL DE LOIRE</t>
  </si>
  <si>
    <t>200040715</t>
  </si>
  <si>
    <t>GRENOBLE ALPES METROPOLE</t>
  </si>
  <si>
    <t>244200770</t>
  </si>
  <si>
    <t>ST ETIENNE METROPOLE</t>
  </si>
  <si>
    <t>244400404</t>
  </si>
  <si>
    <t>NANTES MÉTROPOLE</t>
  </si>
  <si>
    <t>244500468</t>
  </si>
  <si>
    <t>ORLEANS-METROPOLE</t>
  </si>
  <si>
    <t>245400676</t>
  </si>
  <si>
    <t>METROPOLE DU GRAND NANCY</t>
  </si>
  <si>
    <t>200039865</t>
  </si>
  <si>
    <t>Metz Métropole</t>
  </si>
  <si>
    <t>245900410</t>
  </si>
  <si>
    <t>METROPOLE EUROPEENNE DE LILLE</t>
  </si>
  <si>
    <t>246300701</t>
  </si>
  <si>
    <t>CLERMONT AUVERGNE METROPOLE</t>
  </si>
  <si>
    <t>246700488</t>
  </si>
  <si>
    <t>EUROMÉTROPOLE DE STRASBOURG</t>
  </si>
  <si>
    <t>200046977</t>
  </si>
  <si>
    <t>MÉTROPOLE DE LYON</t>
  </si>
  <si>
    <t>75</t>
  </si>
  <si>
    <t>200054781</t>
  </si>
  <si>
    <t>METROPOLE DU GRAND PARIS</t>
  </si>
  <si>
    <t>200023414</t>
  </si>
  <si>
    <t>MÉTROPOLE ROUEN NORMANDIE</t>
  </si>
  <si>
    <t>248300543</t>
  </si>
  <si>
    <t>Métropole TPM</t>
  </si>
  <si>
    <t>DI 2023 (€)</t>
  </si>
  <si>
    <t>DI/hab 2023(€)</t>
  </si>
  <si>
    <t>Evolution 2018-2023</t>
  </si>
  <si>
    <t>Perpignan Méditerranée Métropole</t>
  </si>
  <si>
    <t>GRAND POITIERS CU</t>
  </si>
  <si>
    <t>CU du Grand Reims</t>
  </si>
  <si>
    <t>DI 2018 après réalimentation</t>
  </si>
  <si>
    <t>Réalimentation</t>
  </si>
  <si>
    <t>CA</t>
  </si>
  <si>
    <t>247600596</t>
  </si>
  <si>
    <t>Population</t>
  </si>
  <si>
    <t>PF/hab catégorie</t>
  </si>
  <si>
    <t>Rev/hab</t>
  </si>
  <si>
    <t>CU/MET</t>
  </si>
  <si>
    <t>Potentiel fiscal  moyen</t>
  </si>
  <si>
    <t>Prélèvement sur fiscalité  2018</t>
  </si>
  <si>
    <t>DI 2018</t>
  </si>
  <si>
    <t>DI/hab 2018</t>
  </si>
  <si>
    <t>EPCI réalimenté</t>
  </si>
  <si>
    <t>Réalimentation à 5€/hab</t>
  </si>
  <si>
    <t>Répartition 2018 et évolution 2017/2018</t>
  </si>
  <si>
    <t>Variation 2018/2019 (%)</t>
  </si>
  <si>
    <t>En hausse 2018-2023</t>
  </si>
  <si>
    <t>Evolution annuelle entre 2019 et 2023</t>
  </si>
  <si>
    <t>Bilan 2018-2023</t>
  </si>
  <si>
    <t>CU DU HAVRE (2019)</t>
  </si>
  <si>
    <t>CU LIMOGES METROPOLE (2019)</t>
  </si>
  <si>
    <t>* Après repérimétrage pour neutraliser les évolutions de périmètre</t>
  </si>
  <si>
    <t>Neutre 2018-2023</t>
  </si>
  <si>
    <t>En baisse 2018-2023</t>
  </si>
  <si>
    <r>
      <t xml:space="preserve">CIF </t>
    </r>
    <r>
      <rPr>
        <b/>
        <sz val="10"/>
        <color indexed="9"/>
        <rFont val="Calibri"/>
        <family val="2"/>
      </rPr>
      <t>actualisé</t>
    </r>
  </si>
  <si>
    <t>T2</t>
  </si>
  <si>
    <t>T1</t>
  </si>
  <si>
    <t>F2</t>
  </si>
  <si>
    <t>FT2</t>
  </si>
  <si>
    <t>Scénario présenté en PLF</t>
  </si>
  <si>
    <t>METROPOLE</t>
  </si>
  <si>
    <t>Chang-ement 1er janvier 2019</t>
  </si>
  <si>
    <t>En hausse 2017-2018</t>
  </si>
  <si>
    <t>En baisse 2017-2018</t>
  </si>
  <si>
    <t>Neutre 2017-2018</t>
  </si>
  <si>
    <t>Evolution par habitant 2017-2018*</t>
  </si>
  <si>
    <r>
      <t xml:space="preserve">Scénario intégrant les amendements adoptés en commission (changement de catégorie au 1e janvier 2019 et garantie PF à 60%), une actualisation des CIF pour tenir compte des vraies dépenses de transfert qui seront prises en compte dans le calcul en 2019 et les 12 changements de catégorie au 1er janvier 2019 connus à cette date + </t>
    </r>
    <r>
      <rPr>
        <b/>
        <u/>
        <sz val="11"/>
        <color indexed="8"/>
        <rFont val="Calibri"/>
        <family val="2"/>
      </rPr>
      <t>garantie CIF à 0,35 pour CA, CU et MET + coefficient 1,1 pour le CIF des métropoles</t>
    </r>
  </si>
  <si>
    <t>CIF 2018</t>
  </si>
  <si>
    <r>
      <rPr>
        <b/>
        <u/>
        <sz val="11"/>
        <color indexed="8"/>
        <rFont val="Calibri"/>
        <family val="2"/>
      </rPr>
      <t>Réforme de la dotation d'intercommunalité</t>
    </r>
    <r>
      <rPr>
        <b/>
        <sz val="11"/>
        <color indexed="8"/>
        <rFont val="Calibri"/>
        <family val="2"/>
      </rPr>
      <t xml:space="preserve">
</t>
    </r>
    <r>
      <rPr>
        <i/>
        <sz val="11"/>
        <color indexed="8"/>
        <rFont val="Calibri"/>
        <family val="2"/>
      </rPr>
      <t>Scénario adopté en séance (AN 1ère lecture)</t>
    </r>
  </si>
</sst>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 _€_-;\-* #,##0.00\ _€_-;_-* &quot;-&quot;??\ _€_-;_-@_-"/>
    <numFmt numFmtId="164" formatCode="#,##0.00\ &quot;€&quot;"/>
    <numFmt numFmtId="165" formatCode="_-* #,##0\ _€_-;\-* #,##0\ _€_-;_-* &quot;-&quot;??\ _€_-;_-@_-"/>
    <numFmt numFmtId="166" formatCode="#,##0\ _€"/>
    <numFmt numFmtId="167" formatCode="0.000000"/>
    <numFmt numFmtId="168" formatCode="#,##0.0\ &quot;€&quot;"/>
    <numFmt numFmtId="169" formatCode="0.0%"/>
    <numFmt numFmtId="170" formatCode="#,##0\ &quot;€&quot;"/>
    <numFmt numFmtId="172" formatCode="#,##0.000"/>
    <numFmt numFmtId="173" formatCode="0.000"/>
  </numFmts>
  <fonts count="17" x14ac:knownFonts="1">
    <font>
      <sz val="11"/>
      <color theme="1"/>
      <name val="Calibri"/>
      <family val="2"/>
      <scheme val="minor"/>
    </font>
    <font>
      <b/>
      <sz val="11"/>
      <color indexed="8"/>
      <name val="Calibri"/>
      <family val="2"/>
    </font>
    <font>
      <i/>
      <sz val="11"/>
      <color indexed="8"/>
      <name val="Calibri"/>
      <family val="2"/>
    </font>
    <font>
      <b/>
      <u/>
      <sz val="11"/>
      <color indexed="8"/>
      <name val="Calibri"/>
      <family val="2"/>
    </font>
    <font>
      <b/>
      <sz val="10"/>
      <color indexed="9"/>
      <name val="Calibri"/>
      <family val="2"/>
    </font>
    <font>
      <sz val="9"/>
      <color indexed="81"/>
      <name val="Tahoma"/>
      <family val="2"/>
    </font>
    <font>
      <b/>
      <sz val="9"/>
      <color indexed="81"/>
      <name val="Tahoma"/>
      <family val="2"/>
    </font>
    <font>
      <sz val="11"/>
      <color theme="1"/>
      <name val="Calibri"/>
      <family val="2"/>
      <scheme val="minor"/>
    </font>
    <font>
      <b/>
      <sz val="11"/>
      <color theme="1"/>
      <name val="Calibri"/>
      <family val="2"/>
      <scheme val="minor"/>
    </font>
    <font>
      <b/>
      <sz val="11"/>
      <color theme="0"/>
      <name val="Calibri"/>
      <family val="2"/>
      <scheme val="minor"/>
    </font>
    <font>
      <sz val="11"/>
      <name val="Calibri"/>
      <family val="2"/>
      <scheme val="minor"/>
    </font>
    <font>
      <b/>
      <sz val="11"/>
      <name val="Calibri"/>
      <family val="2"/>
      <scheme val="minor"/>
    </font>
    <font>
      <b/>
      <sz val="10"/>
      <color theme="0"/>
      <name val="Calibri"/>
      <family val="2"/>
      <scheme val="minor"/>
    </font>
    <font>
      <i/>
      <sz val="11"/>
      <color theme="1"/>
      <name val="Calibri"/>
      <family val="2"/>
      <scheme val="minor"/>
    </font>
    <font>
      <i/>
      <sz val="10"/>
      <color theme="1" tint="0.249977111117893"/>
      <name val="Calibri"/>
      <family val="2"/>
      <scheme val="minor"/>
    </font>
    <font>
      <b/>
      <i/>
      <sz val="10"/>
      <color theme="1"/>
      <name val="Calibri"/>
      <family val="2"/>
      <scheme val="minor"/>
    </font>
    <font>
      <b/>
      <sz val="10"/>
      <name val="Calibri"/>
      <family val="2"/>
      <scheme val="minor"/>
    </font>
  </fonts>
  <fills count="10">
    <fill>
      <patternFill patternType="none"/>
    </fill>
    <fill>
      <patternFill patternType="gray125"/>
    </fill>
    <fill>
      <patternFill patternType="solid">
        <fgColor rgb="FF002060"/>
        <bgColor indexed="64"/>
      </patternFill>
    </fill>
    <fill>
      <patternFill patternType="solid">
        <fgColor theme="0" tint="-4.9989318521683403E-2"/>
        <bgColor indexed="64"/>
      </patternFill>
    </fill>
    <fill>
      <patternFill patternType="solid">
        <fgColor theme="3"/>
        <bgColor indexed="64"/>
      </patternFill>
    </fill>
    <fill>
      <patternFill patternType="solid">
        <fgColor theme="8" tint="-0.249977111117893"/>
        <bgColor indexed="64"/>
      </patternFill>
    </fill>
    <fill>
      <patternFill patternType="solid">
        <fgColor theme="0"/>
        <bgColor indexed="64"/>
      </patternFill>
    </fill>
    <fill>
      <patternFill patternType="solid">
        <fgColor rgb="FF0070C0"/>
        <bgColor indexed="64"/>
      </patternFill>
    </fill>
    <fill>
      <patternFill patternType="solid">
        <fgColor theme="3" tint="0.79998168889431442"/>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1" tint="0.249977111117893"/>
      </left>
      <right style="thin">
        <color theme="1" tint="0.249977111117893"/>
      </right>
      <top style="thin">
        <color theme="1" tint="0.249977111117893"/>
      </top>
      <bottom style="thin">
        <color theme="1" tint="0.249977111117893"/>
      </bottom>
      <diagonal/>
    </border>
    <border>
      <left style="medium">
        <color theme="1" tint="0.249977111117893"/>
      </left>
      <right style="thin">
        <color indexed="64"/>
      </right>
      <top style="medium">
        <color indexed="64"/>
      </top>
      <bottom style="medium">
        <color indexed="64"/>
      </bottom>
      <diagonal/>
    </border>
    <border>
      <left style="thin">
        <color theme="1" tint="0.249977111117893"/>
      </left>
      <right style="thin">
        <color theme="1" tint="0.249977111117893"/>
      </right>
      <top/>
      <bottom style="thin">
        <color theme="1" tint="0.249977111117893"/>
      </bottom>
      <diagonal/>
    </border>
  </borders>
  <cellStyleXfs count="3">
    <xf numFmtId="0" fontId="0" fillId="0" borderId="0"/>
    <xf numFmtId="43" fontId="7" fillId="0" borderId="0" applyFont="0" applyFill="0" applyBorder="0" applyAlignment="0" applyProtection="0"/>
    <xf numFmtId="9" fontId="7" fillId="0" borderId="0" applyFont="0" applyFill="0" applyBorder="0" applyAlignment="0" applyProtection="0"/>
  </cellStyleXfs>
  <cellXfs count="131">
    <xf numFmtId="0" fontId="0" fillId="0" borderId="0" xfId="0"/>
    <xf numFmtId="0" fontId="0" fillId="0" borderId="0" xfId="0" applyFont="1" applyBorder="1"/>
    <xf numFmtId="0" fontId="10" fillId="0" borderId="0" xfId="0" applyFont="1" applyFill="1" applyBorder="1"/>
    <xf numFmtId="164" fontId="11" fillId="0" borderId="0" xfId="0" applyNumberFormat="1" applyFont="1" applyFill="1" applyBorder="1"/>
    <xf numFmtId="3" fontId="0" fillId="0" borderId="0" xfId="0" applyNumberFormat="1" applyFont="1" applyBorder="1"/>
    <xf numFmtId="0" fontId="0" fillId="0" borderId="0" xfId="0" applyFont="1" applyAlignment="1"/>
    <xf numFmtId="0" fontId="0" fillId="0" borderId="1" xfId="0" applyFont="1" applyFill="1" applyBorder="1" applyAlignment="1"/>
    <xf numFmtId="0" fontId="0" fillId="0" borderId="0" xfId="0" applyFont="1" applyBorder="1" applyAlignment="1"/>
    <xf numFmtId="3" fontId="0" fillId="0" borderId="1" xfId="0" applyNumberFormat="1" applyFont="1" applyFill="1" applyBorder="1" applyAlignment="1"/>
    <xf numFmtId="3" fontId="0" fillId="0" borderId="0" xfId="0" applyNumberFormat="1" applyFont="1" applyBorder="1" applyAlignment="1"/>
    <xf numFmtId="0" fontId="0" fillId="0" borderId="0" xfId="0" applyFont="1" applyFill="1" applyAlignment="1"/>
    <xf numFmtId="170" fontId="0" fillId="0" borderId="1" xfId="0" applyNumberFormat="1" applyFont="1" applyFill="1" applyBorder="1" applyAlignment="1"/>
    <xf numFmtId="0" fontId="0" fillId="0" borderId="0" xfId="0" applyFont="1" applyFill="1" applyBorder="1" applyAlignment="1"/>
    <xf numFmtId="3" fontId="7" fillId="0" borderId="0" xfId="1" applyNumberFormat="1" applyFont="1" applyBorder="1"/>
    <xf numFmtId="166" fontId="0" fillId="0" borderId="0" xfId="0" applyNumberFormat="1" applyFont="1" applyBorder="1"/>
    <xf numFmtId="167" fontId="0" fillId="0" borderId="0" xfId="0" applyNumberFormat="1" applyFont="1" applyBorder="1" applyAlignment="1"/>
    <xf numFmtId="0" fontId="10" fillId="0" borderId="1" xfId="0" applyFont="1" applyFill="1" applyBorder="1" applyAlignment="1"/>
    <xf numFmtId="3" fontId="10" fillId="0" borderId="1" xfId="0" applyNumberFormat="1" applyFont="1" applyFill="1" applyBorder="1" applyAlignment="1"/>
    <xf numFmtId="170" fontId="10" fillId="0" borderId="1" xfId="0" applyNumberFormat="1" applyFont="1" applyFill="1" applyBorder="1" applyAlignment="1"/>
    <xf numFmtId="0" fontId="0" fillId="0" borderId="1" xfId="0" applyFill="1" applyBorder="1" applyAlignment="1"/>
    <xf numFmtId="168" fontId="7" fillId="0" borderId="0" xfId="1" applyNumberFormat="1" applyFont="1" applyBorder="1"/>
    <xf numFmtId="168" fontId="7" fillId="0" borderId="1" xfId="1" applyNumberFormat="1" applyFont="1" applyFill="1" applyBorder="1" applyAlignment="1"/>
    <xf numFmtId="168" fontId="10" fillId="0" borderId="1" xfId="1" applyNumberFormat="1" applyFont="1" applyFill="1" applyBorder="1" applyAlignment="1"/>
    <xf numFmtId="169" fontId="7" fillId="0" borderId="1" xfId="2" applyNumberFormat="1" applyFont="1" applyFill="1" applyBorder="1" applyAlignment="1"/>
    <xf numFmtId="165" fontId="7" fillId="0" borderId="1" xfId="1" applyNumberFormat="1" applyFont="1" applyFill="1" applyBorder="1" applyAlignment="1"/>
    <xf numFmtId="0" fontId="0" fillId="0" borderId="2" xfId="0" applyFont="1" applyFill="1" applyBorder="1" applyAlignment="1"/>
    <xf numFmtId="3" fontId="0" fillId="0" borderId="3" xfId="0" applyNumberFormat="1" applyFont="1" applyFill="1" applyBorder="1" applyAlignment="1"/>
    <xf numFmtId="168" fontId="0" fillId="0" borderId="3" xfId="0" applyNumberFormat="1" applyFont="1" applyFill="1" applyBorder="1" applyAlignment="1"/>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2" fillId="4" borderId="5" xfId="0" applyFont="1" applyFill="1" applyBorder="1" applyAlignment="1">
      <alignment horizontal="center" vertical="center" wrapText="1"/>
    </xf>
    <xf numFmtId="3" fontId="0" fillId="0" borderId="6" xfId="0" applyNumberFormat="1" applyFont="1" applyFill="1" applyBorder="1" applyAlignment="1"/>
    <xf numFmtId="3" fontId="10" fillId="0" borderId="6" xfId="0" applyNumberFormat="1" applyFont="1" applyFill="1" applyBorder="1" applyAlignment="1"/>
    <xf numFmtId="3" fontId="0" fillId="0" borderId="7" xfId="0" applyNumberFormat="1" applyFont="1" applyFill="1" applyBorder="1" applyAlignment="1"/>
    <xf numFmtId="3" fontId="0" fillId="0" borderId="2" xfId="0" applyNumberFormat="1" applyFont="1" applyFill="1" applyBorder="1" applyAlignment="1"/>
    <xf numFmtId="0" fontId="9" fillId="5" borderId="4" xfId="0" applyFont="1" applyFill="1" applyBorder="1" applyAlignment="1">
      <alignment horizontal="center" vertical="center" wrapText="1"/>
    </xf>
    <xf numFmtId="3" fontId="0" fillId="0" borderId="8" xfId="0" applyNumberFormat="1" applyFont="1" applyFill="1" applyBorder="1" applyAlignment="1"/>
    <xf numFmtId="3" fontId="10" fillId="0" borderId="9" xfId="0" applyNumberFormat="1" applyFont="1" applyFill="1" applyBorder="1" applyAlignment="1"/>
    <xf numFmtId="3" fontId="10" fillId="0" borderId="10" xfId="0" applyNumberFormat="1" applyFont="1" applyFill="1" applyBorder="1" applyAlignment="1"/>
    <xf numFmtId="3" fontId="10" fillId="0" borderId="11" xfId="0" applyNumberFormat="1" applyFont="1" applyFill="1" applyBorder="1" applyAlignment="1"/>
    <xf numFmtId="3" fontId="7" fillId="0" borderId="6" xfId="1" applyNumberFormat="1" applyFont="1" applyFill="1" applyBorder="1" applyAlignment="1"/>
    <xf numFmtId="165" fontId="7" fillId="0" borderId="10" xfId="1" applyNumberFormat="1" applyFont="1" applyFill="1" applyBorder="1" applyAlignment="1"/>
    <xf numFmtId="3" fontId="10" fillId="0" borderId="6" xfId="1" applyNumberFormat="1" applyFont="1" applyFill="1" applyBorder="1" applyAlignment="1"/>
    <xf numFmtId="3" fontId="7" fillId="0" borderId="7" xfId="1" applyNumberFormat="1" applyFont="1" applyFill="1" applyBorder="1" applyAlignment="1"/>
    <xf numFmtId="168" fontId="7" fillId="0" borderId="2" xfId="1" applyNumberFormat="1" applyFont="1" applyFill="1" applyBorder="1" applyAlignment="1"/>
    <xf numFmtId="169" fontId="7" fillId="0" borderId="2" xfId="2" applyNumberFormat="1" applyFont="1" applyFill="1" applyBorder="1" applyAlignment="1"/>
    <xf numFmtId="165" fontId="7" fillId="0" borderId="2" xfId="1" applyNumberFormat="1" applyFont="1" applyFill="1" applyBorder="1" applyAlignment="1"/>
    <xf numFmtId="165" fontId="7" fillId="0" borderId="11" xfId="1" applyNumberFormat="1" applyFont="1" applyFill="1" applyBorder="1" applyAlignment="1"/>
    <xf numFmtId="0" fontId="9" fillId="2" borderId="12" xfId="0" applyFont="1" applyFill="1" applyBorder="1" applyAlignment="1">
      <alignment horizontal="center" vertical="center" wrapText="1"/>
    </xf>
    <xf numFmtId="0" fontId="0" fillId="0" borderId="6" xfId="0" applyFont="1" applyFill="1" applyBorder="1" applyAlignment="1"/>
    <xf numFmtId="170" fontId="0" fillId="0" borderId="10" xfId="0" applyNumberFormat="1" applyFont="1" applyFill="1" applyBorder="1" applyAlignment="1"/>
    <xf numFmtId="0" fontId="10" fillId="0" borderId="6" xfId="0" applyFont="1" applyFill="1" applyBorder="1" applyAlignment="1"/>
    <xf numFmtId="170" fontId="10" fillId="0" borderId="10" xfId="0" applyNumberFormat="1" applyFont="1" applyFill="1" applyBorder="1" applyAlignment="1"/>
    <xf numFmtId="0" fontId="0" fillId="0" borderId="7" xfId="0" applyFont="1" applyFill="1" applyBorder="1" applyAlignment="1"/>
    <xf numFmtId="170" fontId="0" fillId="0" borderId="2" xfId="0" applyNumberFormat="1" applyFont="1" applyFill="1" applyBorder="1" applyAlignment="1"/>
    <xf numFmtId="170" fontId="0" fillId="0" borderId="11" xfId="0" applyNumberFormat="1" applyFont="1" applyFill="1" applyBorder="1" applyAlignment="1"/>
    <xf numFmtId="168" fontId="0" fillId="0" borderId="0" xfId="0" applyNumberFormat="1" applyFont="1" applyBorder="1"/>
    <xf numFmtId="169" fontId="7" fillId="0" borderId="0" xfId="2" applyNumberFormat="1" applyFont="1" applyBorder="1"/>
    <xf numFmtId="0" fontId="13" fillId="0" borderId="0" xfId="0" applyFont="1" applyBorder="1" applyAlignment="1">
      <alignment vertical="center"/>
    </xf>
    <xf numFmtId="0" fontId="0" fillId="6" borderId="0" xfId="0" applyFont="1" applyFill="1" applyBorder="1" applyAlignment="1"/>
    <xf numFmtId="0" fontId="14" fillId="6" borderId="36" xfId="0" applyFont="1" applyFill="1" applyBorder="1"/>
    <xf numFmtId="170" fontId="14" fillId="6" borderId="36" xfId="0" applyNumberFormat="1" applyFont="1" applyFill="1" applyBorder="1"/>
    <xf numFmtId="0" fontId="9" fillId="5" borderId="13" xfId="0" applyFont="1" applyFill="1" applyBorder="1" applyAlignment="1">
      <alignment horizontal="center" vertical="center" wrapText="1"/>
    </xf>
    <xf numFmtId="3" fontId="0" fillId="0" borderId="14" xfId="0" applyNumberFormat="1" applyFont="1" applyFill="1" applyBorder="1" applyAlignment="1"/>
    <xf numFmtId="0" fontId="12" fillId="2" borderId="5" xfId="0" applyFont="1" applyFill="1" applyBorder="1" applyAlignment="1">
      <alignment horizontal="center" vertical="center" wrapText="1"/>
    </xf>
    <xf numFmtId="0" fontId="0" fillId="0" borderId="8" xfId="0" applyFont="1" applyFill="1" applyBorder="1" applyAlignment="1"/>
    <xf numFmtId="0" fontId="0" fillId="0" borderId="3" xfId="0" applyFont="1" applyFill="1" applyBorder="1" applyAlignment="1"/>
    <xf numFmtId="173" fontId="0" fillId="0" borderId="3" xfId="0" applyNumberFormat="1" applyFont="1" applyFill="1" applyBorder="1" applyAlignment="1"/>
    <xf numFmtId="170" fontId="0" fillId="0" borderId="3" xfId="0" applyNumberFormat="1" applyFont="1" applyFill="1" applyBorder="1" applyAlignment="1"/>
    <xf numFmtId="170" fontId="0" fillId="0" borderId="9" xfId="0" applyNumberFormat="1" applyFont="1" applyFill="1" applyBorder="1" applyAlignment="1"/>
    <xf numFmtId="3" fontId="7" fillId="0" borderId="8" xfId="1" applyNumberFormat="1" applyFont="1" applyFill="1" applyBorder="1" applyAlignment="1"/>
    <xf numFmtId="168" fontId="7" fillId="0" borderId="3" xfId="1" applyNumberFormat="1" applyFont="1" applyFill="1" applyBorder="1" applyAlignment="1"/>
    <xf numFmtId="165" fontId="7" fillId="0" borderId="3" xfId="1" applyNumberFormat="1" applyFont="1" applyFill="1" applyBorder="1" applyAlignment="1"/>
    <xf numFmtId="165" fontId="7" fillId="0" borderId="9" xfId="1" applyNumberFormat="1" applyFont="1" applyFill="1" applyBorder="1" applyAlignment="1"/>
    <xf numFmtId="0" fontId="0" fillId="0" borderId="9" xfId="0" applyFont="1" applyFill="1" applyBorder="1" applyAlignment="1"/>
    <xf numFmtId="0" fontId="0" fillId="0" borderId="3" xfId="0" applyFont="1" applyFill="1" applyBorder="1" applyAlignment="1">
      <alignment horizontal="center"/>
    </xf>
    <xf numFmtId="0" fontId="11" fillId="3" borderId="4" xfId="0" applyFont="1" applyFill="1" applyBorder="1" applyAlignment="1">
      <alignment horizontal="center" vertical="center" wrapText="1"/>
    </xf>
    <xf numFmtId="0" fontId="9" fillId="7" borderId="37" xfId="0" applyFont="1" applyFill="1" applyBorder="1" applyAlignment="1">
      <alignment horizontal="center" vertical="center" wrapText="1"/>
    </xf>
    <xf numFmtId="0" fontId="9" fillId="7" borderId="5" xfId="0" applyFont="1" applyFill="1" applyBorder="1" applyAlignment="1">
      <alignment horizontal="center" vertical="center" wrapText="1"/>
    </xf>
    <xf numFmtId="0" fontId="15" fillId="8" borderId="13" xfId="0" applyFont="1" applyFill="1" applyBorder="1" applyAlignment="1">
      <alignment horizontal="center" vertical="center" wrapText="1"/>
    </xf>
    <xf numFmtId="0" fontId="9" fillId="7" borderId="12"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6" fillId="3" borderId="13" xfId="0" applyFont="1" applyFill="1" applyBorder="1" applyAlignment="1">
      <alignment horizontal="center" vertical="center" wrapText="1"/>
    </xf>
    <xf numFmtId="0" fontId="12" fillId="4" borderId="13" xfId="0" applyFont="1" applyFill="1" applyBorder="1" applyAlignment="1">
      <alignment horizontal="center" vertical="center" wrapText="1"/>
    </xf>
    <xf numFmtId="0" fontId="14" fillId="6" borderId="38" xfId="0" applyFont="1" applyFill="1" applyBorder="1"/>
    <xf numFmtId="170" fontId="14" fillId="6" borderId="38" xfId="0" applyNumberFormat="1" applyFont="1" applyFill="1" applyBorder="1"/>
    <xf numFmtId="169" fontId="7" fillId="0" borderId="3" xfId="2" applyNumberFormat="1" applyFont="1" applyFill="1" applyBorder="1" applyAlignment="1"/>
    <xf numFmtId="169" fontId="7" fillId="0" borderId="8" xfId="2" applyNumberFormat="1" applyFont="1" applyFill="1" applyBorder="1" applyAlignment="1"/>
    <xf numFmtId="172" fontId="0" fillId="0" borderId="3" xfId="0" applyNumberFormat="1" applyFont="1" applyFill="1" applyBorder="1" applyAlignment="1"/>
    <xf numFmtId="0" fontId="9" fillId="7" borderId="15" xfId="0" applyFont="1" applyFill="1" applyBorder="1" applyAlignment="1">
      <alignment horizontal="center" vertical="center" wrapText="1"/>
    </xf>
    <xf numFmtId="0" fontId="15" fillId="8" borderId="16" xfId="0" applyFont="1" applyFill="1" applyBorder="1" applyAlignment="1">
      <alignment horizontal="center" vertical="center" wrapText="1"/>
    </xf>
    <xf numFmtId="0" fontId="12" fillId="4" borderId="17"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0" fillId="0" borderId="18" xfId="0" applyFont="1" applyFill="1" applyBorder="1" applyAlignment="1"/>
    <xf numFmtId="0" fontId="0" fillId="0" borderId="18" xfId="0" applyFont="1" applyFill="1" applyBorder="1" applyAlignment="1">
      <alignment horizontal="center"/>
    </xf>
    <xf numFmtId="172" fontId="0" fillId="0" borderId="18" xfId="0" applyNumberFormat="1" applyFont="1" applyFill="1" applyBorder="1" applyAlignment="1"/>
    <xf numFmtId="173" fontId="0" fillId="0" borderId="18" xfId="0" applyNumberFormat="1" applyFont="1" applyFill="1" applyBorder="1" applyAlignment="1"/>
    <xf numFmtId="3" fontId="0" fillId="0" borderId="19" xfId="0" applyNumberFormat="1" applyFont="1" applyFill="1" applyBorder="1" applyAlignment="1"/>
    <xf numFmtId="168" fontId="0" fillId="0" borderId="18" xfId="0" applyNumberFormat="1" applyFont="1" applyFill="1" applyBorder="1" applyAlignment="1"/>
    <xf numFmtId="169" fontId="7" fillId="0" borderId="18" xfId="2" applyNumberFormat="1" applyFont="1" applyFill="1" applyBorder="1" applyAlignment="1"/>
    <xf numFmtId="3" fontId="0" fillId="0" borderId="18" xfId="0" applyNumberFormat="1" applyFont="1" applyFill="1" applyBorder="1" applyAlignment="1"/>
    <xf numFmtId="169" fontId="7" fillId="0" borderId="20" xfId="2" applyNumberFormat="1" applyFont="1" applyFill="1" applyBorder="1" applyAlignment="1"/>
    <xf numFmtId="0" fontId="0" fillId="0" borderId="21" xfId="0" applyFont="1" applyFill="1" applyBorder="1" applyAlignment="1"/>
    <xf numFmtId="0" fontId="12" fillId="4" borderId="16" xfId="0" applyFont="1" applyFill="1" applyBorder="1" applyAlignment="1">
      <alignment horizontal="center" vertical="center" wrapText="1"/>
    </xf>
    <xf numFmtId="0" fontId="8" fillId="9" borderId="30" xfId="0" applyFont="1" applyFill="1" applyBorder="1" applyAlignment="1">
      <alignment horizontal="center" vertical="center" wrapText="1"/>
    </xf>
    <xf numFmtId="0" fontId="8" fillId="9" borderId="32" xfId="0" applyFont="1" applyFill="1" applyBorder="1" applyAlignment="1">
      <alignment horizontal="center" vertical="center" wrapText="1"/>
    </xf>
    <xf numFmtId="0" fontId="8" fillId="9" borderId="31" xfId="0" applyFont="1" applyFill="1" applyBorder="1" applyAlignment="1">
      <alignment horizontal="center" vertical="center" wrapText="1"/>
    </xf>
    <xf numFmtId="0" fontId="9" fillId="7" borderId="30" xfId="0" applyFont="1" applyFill="1" applyBorder="1" applyAlignment="1">
      <alignment horizontal="center" vertical="center"/>
    </xf>
    <xf numFmtId="0" fontId="9" fillId="7" borderId="32" xfId="0" applyFont="1" applyFill="1" applyBorder="1" applyAlignment="1">
      <alignment horizontal="center" vertical="center"/>
    </xf>
    <xf numFmtId="0" fontId="9" fillId="7" borderId="31" xfId="0" applyFont="1" applyFill="1" applyBorder="1" applyAlignment="1">
      <alignment horizontal="center" vertical="center"/>
    </xf>
    <xf numFmtId="0" fontId="9" fillId="4" borderId="32" xfId="0" applyFont="1" applyFill="1" applyBorder="1" applyAlignment="1">
      <alignment horizontal="center" vertical="center"/>
    </xf>
    <xf numFmtId="0" fontId="9" fillId="4" borderId="31" xfId="0" applyFont="1" applyFill="1" applyBorder="1" applyAlignment="1">
      <alignment horizontal="center" vertical="center"/>
    </xf>
    <xf numFmtId="0" fontId="1" fillId="3" borderId="22" xfId="0" applyFont="1" applyFill="1" applyBorder="1" applyAlignment="1">
      <alignment horizontal="center" vertical="center" wrapText="1"/>
    </xf>
    <xf numFmtId="0" fontId="1" fillId="3" borderId="23" xfId="0" applyFont="1" applyFill="1" applyBorder="1" applyAlignment="1">
      <alignment horizontal="center" vertical="center" wrapText="1"/>
    </xf>
    <xf numFmtId="0" fontId="1" fillId="3" borderId="24" xfId="0" applyFont="1" applyFill="1" applyBorder="1" applyAlignment="1">
      <alignment horizontal="center" vertical="center" wrapText="1"/>
    </xf>
    <xf numFmtId="0" fontId="1" fillId="3" borderId="25" xfId="0" applyFont="1" applyFill="1" applyBorder="1" applyAlignment="1">
      <alignment horizontal="center" vertical="center" wrapText="1"/>
    </xf>
    <xf numFmtId="0" fontId="1" fillId="3" borderId="0"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1" fillId="3" borderId="27" xfId="0" applyFont="1" applyFill="1" applyBorder="1" applyAlignment="1">
      <alignment horizontal="center" vertical="center" wrapText="1"/>
    </xf>
    <xf numFmtId="0" fontId="1" fillId="3" borderId="28" xfId="0" applyFont="1" applyFill="1" applyBorder="1" applyAlignment="1">
      <alignment horizontal="center" vertical="center" wrapText="1"/>
    </xf>
    <xf numFmtId="0" fontId="1" fillId="3" borderId="29" xfId="0" applyFont="1" applyFill="1" applyBorder="1" applyAlignment="1">
      <alignment horizontal="center" vertical="center" wrapText="1"/>
    </xf>
    <xf numFmtId="0" fontId="9" fillId="5" borderId="30" xfId="0" applyFont="1" applyFill="1" applyBorder="1" applyAlignment="1">
      <alignment horizontal="center" vertical="center"/>
    </xf>
    <xf numFmtId="0" fontId="9" fillId="5" borderId="31" xfId="0" applyFont="1" applyFill="1" applyBorder="1" applyAlignment="1">
      <alignment horizontal="center" vertical="center"/>
    </xf>
    <xf numFmtId="0" fontId="8" fillId="3" borderId="30" xfId="0" applyFont="1" applyFill="1" applyBorder="1" applyAlignment="1">
      <alignment horizontal="center" vertical="center"/>
    </xf>
    <xf numFmtId="0" fontId="8" fillId="3" borderId="32" xfId="0" applyFont="1" applyFill="1" applyBorder="1" applyAlignment="1">
      <alignment horizontal="center" vertical="center"/>
    </xf>
    <xf numFmtId="0" fontId="8" fillId="3" borderId="31" xfId="0" applyFont="1" applyFill="1" applyBorder="1" applyAlignment="1">
      <alignment horizontal="center" vertical="center"/>
    </xf>
    <xf numFmtId="0" fontId="14" fillId="6" borderId="33" xfId="0" applyFont="1" applyFill="1" applyBorder="1" applyAlignment="1">
      <alignment horizontal="center" vertical="center"/>
    </xf>
    <xf numFmtId="0" fontId="14" fillId="6" borderId="34" xfId="0" applyFont="1" applyFill="1" applyBorder="1" applyAlignment="1">
      <alignment horizontal="center" vertical="center"/>
    </xf>
    <xf numFmtId="0" fontId="14" fillId="6" borderId="35" xfId="0" applyFont="1" applyFill="1" applyBorder="1" applyAlignment="1">
      <alignment horizontal="center" vertical="center"/>
    </xf>
  </cellXfs>
  <cellStyles count="3">
    <cellStyle name="Milliers" xfId="1" builtinId="3"/>
    <cellStyle name="Normal" xfId="0" builtinId="0"/>
    <cellStyle name="Pourcentage" xfId="2" builtinId="5"/>
  </cellStyles>
  <dxfs count="8">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Sd_Flae\EspaceFl2\06-%20DOSSIERS%20PERSONNALISES\Y.%20Marcon\Lois%20de%20finances\PLF%202019\1.%20Propositions\1.%20Dotation%20d'interco\05.%20Simulations%20pendant%20PLF\Simulation%20CIF%2020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ualisation du CIF"/>
      <sheetName val="ex CA Verdun"/>
    </sheetNames>
    <sheetDataSet>
      <sheetData sheetId="0">
        <row r="7">
          <cell r="B7" t="str">
            <v>248300543</v>
          </cell>
          <cell r="C7" t="str">
            <v>Métropole TPM</v>
          </cell>
          <cell r="D7" t="str">
            <v>METROPOLE</v>
          </cell>
          <cell r="E7" t="str">
            <v>T1</v>
          </cell>
          <cell r="F7" t="str">
            <v>CIF moyen de la catégorie</v>
          </cell>
          <cell r="G7">
            <v>0.270067</v>
          </cell>
        </row>
        <row r="8">
          <cell r="B8" t="str">
            <v>200039865</v>
          </cell>
          <cell r="C8" t="str">
            <v>Metz Métropole</v>
          </cell>
          <cell r="D8" t="str">
            <v>METROPOLE</v>
          </cell>
          <cell r="E8" t="str">
            <v>T1</v>
          </cell>
          <cell r="F8" t="str">
            <v>CIF moyen de la catégorie</v>
          </cell>
          <cell r="G8">
            <v>0.270067</v>
          </cell>
        </row>
        <row r="9">
          <cell r="B9" t="str">
            <v>242900314</v>
          </cell>
          <cell r="C9" t="str">
            <v>BREST METROPOLE</v>
          </cell>
          <cell r="D9" t="str">
            <v>METROPOLE</v>
          </cell>
          <cell r="E9">
            <v>0</v>
          </cell>
          <cell r="F9" t="str">
            <v>CIF normal</v>
          </cell>
          <cell r="G9">
            <v>0.55739300000000003</v>
          </cell>
        </row>
        <row r="10">
          <cell r="B10" t="str">
            <v>245400676</v>
          </cell>
          <cell r="C10" t="str">
            <v>METROPOLE DU GRAND NANCY</v>
          </cell>
          <cell r="D10" t="str">
            <v>METROPOLE</v>
          </cell>
          <cell r="E10">
            <v>0</v>
          </cell>
          <cell r="F10" t="str">
            <v>CIF normal</v>
          </cell>
          <cell r="G10">
            <v>0.59763299999999997</v>
          </cell>
        </row>
        <row r="11">
          <cell r="B11" t="str">
            <v>243400017</v>
          </cell>
          <cell r="C11" t="str">
            <v>MONTPELLIER MÉDITERRANÉE MÉTROPOLE</v>
          </cell>
          <cell r="D11" t="str">
            <v>METROPOLE</v>
          </cell>
          <cell r="E11">
            <v>0</v>
          </cell>
          <cell r="F11" t="str">
            <v>CIF normal</v>
          </cell>
          <cell r="G11">
            <v>0.52804700000000004</v>
          </cell>
        </row>
        <row r="12">
          <cell r="B12" t="str">
            <v>243300316</v>
          </cell>
          <cell r="C12" t="str">
            <v>BORDEAUX MÉTROPOLE</v>
          </cell>
          <cell r="D12" t="str">
            <v>METROPOLE</v>
          </cell>
          <cell r="E12">
            <v>0</v>
          </cell>
          <cell r="F12" t="str">
            <v>CIF normal</v>
          </cell>
          <cell r="G12">
            <v>0.53687499999999999</v>
          </cell>
        </row>
        <row r="13">
          <cell r="B13" t="str">
            <v>200046977</v>
          </cell>
          <cell r="C13" t="str">
            <v>MÉTROPOLE DE LYON</v>
          </cell>
          <cell r="D13" t="str">
            <v>METROPOLE</v>
          </cell>
          <cell r="E13">
            <v>0</v>
          </cell>
          <cell r="F13" t="str">
            <v>CIF normal</v>
          </cell>
          <cell r="G13">
            <v>0.52029700000000001</v>
          </cell>
        </row>
        <row r="14">
          <cell r="B14" t="str">
            <v>246700488</v>
          </cell>
          <cell r="C14" t="str">
            <v>EUROMÉTROPOLE DE STRASBOURG</v>
          </cell>
          <cell r="D14" t="str">
            <v>METROPOLE</v>
          </cell>
          <cell r="E14" t="str">
            <v>F2</v>
          </cell>
          <cell r="F14" t="str">
            <v>CIF normal</v>
          </cell>
          <cell r="G14">
            <v>0.34116299999999999</v>
          </cell>
        </row>
        <row r="15">
          <cell r="B15" t="str">
            <v>246300701</v>
          </cell>
          <cell r="C15" t="str">
            <v>CLERMONT AUVERGNE METROPOLE</v>
          </cell>
          <cell r="D15" t="str">
            <v>METROPOLE</v>
          </cell>
          <cell r="E15" t="str">
            <v>T2</v>
          </cell>
          <cell r="F15" t="str">
            <v>CIF pondéré par DT moyenne de la catégorie</v>
          </cell>
          <cell r="G15">
            <v>0.27424999999999999</v>
          </cell>
        </row>
        <row r="16">
          <cell r="B16" t="str">
            <v>243500139</v>
          </cell>
          <cell r="C16" t="str">
            <v>RENNES MÉTROPOLE</v>
          </cell>
          <cell r="D16" t="str">
            <v>METROPOLE</v>
          </cell>
          <cell r="E16">
            <v>0</v>
          </cell>
          <cell r="F16" t="str">
            <v>CIF normal</v>
          </cell>
          <cell r="G16">
            <v>0.48890600000000001</v>
          </cell>
        </row>
        <row r="17">
          <cell r="B17" t="str">
            <v>244400404</v>
          </cell>
          <cell r="C17" t="str">
            <v>NANTES MÉTROPOLE</v>
          </cell>
          <cell r="D17" t="str">
            <v>METROPOLE</v>
          </cell>
          <cell r="E17">
            <v>0</v>
          </cell>
          <cell r="F17" t="str">
            <v>CIF normal</v>
          </cell>
          <cell r="G17">
            <v>0.48352699999999998</v>
          </cell>
        </row>
        <row r="18">
          <cell r="B18" t="str">
            <v>243100518</v>
          </cell>
          <cell r="C18" t="str">
            <v>TOULOUSE MÉTROPOLE</v>
          </cell>
          <cell r="D18" t="str">
            <v>METROPOLE</v>
          </cell>
          <cell r="E18">
            <v>0</v>
          </cell>
          <cell r="F18" t="str">
            <v>CIF normal</v>
          </cell>
          <cell r="G18">
            <v>0.43409900000000001</v>
          </cell>
        </row>
        <row r="19">
          <cell r="B19" t="str">
            <v>245900410</v>
          </cell>
          <cell r="C19" t="str">
            <v>METROPOLE EUROPEENNE DE LILLE</v>
          </cell>
          <cell r="D19" t="str">
            <v>METROPOLE</v>
          </cell>
          <cell r="E19" t="str">
            <v>F2</v>
          </cell>
          <cell r="F19" t="str">
            <v>CIF normal</v>
          </cell>
          <cell r="G19">
            <v>0.33235199999999998</v>
          </cell>
        </row>
        <row r="20">
          <cell r="B20" t="str">
            <v>200030195</v>
          </cell>
          <cell r="C20" t="str">
            <v>METROPOLE NICE COTE D'AZUR</v>
          </cell>
          <cell r="D20" t="str">
            <v>METROPOLE</v>
          </cell>
          <cell r="E20">
            <v>0</v>
          </cell>
          <cell r="F20" t="str">
            <v>CIF normal</v>
          </cell>
          <cell r="G20">
            <v>0.42571900000000001</v>
          </cell>
        </row>
        <row r="21">
          <cell r="B21" t="str">
            <v>200023414</v>
          </cell>
          <cell r="C21" t="str">
            <v>MÉTROPOLE ROUEN NORMANDIE</v>
          </cell>
          <cell r="D21" t="str">
            <v>METROPOLE</v>
          </cell>
          <cell r="E21">
            <v>0</v>
          </cell>
          <cell r="F21" t="str">
            <v>CIF normal</v>
          </cell>
          <cell r="G21">
            <v>0.40336699999999998</v>
          </cell>
        </row>
        <row r="22">
          <cell r="B22" t="str">
            <v>243700754</v>
          </cell>
          <cell r="C22" t="str">
            <v>TOURS MÉTROPOLE VAL DE LOIRE</v>
          </cell>
          <cell r="D22" t="str">
            <v>METROPOLE</v>
          </cell>
          <cell r="E22" t="str">
            <v>T2</v>
          </cell>
          <cell r="F22" t="str">
            <v>CIF pondéré par DT moyenne de la catégorie</v>
          </cell>
          <cell r="G22">
            <v>0.28680600000000001</v>
          </cell>
        </row>
        <row r="23">
          <cell r="B23" t="str">
            <v>244500468</v>
          </cell>
          <cell r="C23" t="str">
            <v>ORLEANS-METROPOLE</v>
          </cell>
          <cell r="D23" t="str">
            <v>METROPOLE</v>
          </cell>
          <cell r="E23" t="str">
            <v>T2</v>
          </cell>
          <cell r="F23" t="str">
            <v>CIF pondéré par DT moyenne de la catégorie</v>
          </cell>
          <cell r="G23">
            <v>0.28793600000000003</v>
          </cell>
        </row>
        <row r="24">
          <cell r="B24" t="str">
            <v>200040715</v>
          </cell>
          <cell r="C24" t="str">
            <v>GRENOBLE ALPES METROPOLE</v>
          </cell>
          <cell r="D24" t="str">
            <v>METROPOLE</v>
          </cell>
          <cell r="E24">
            <v>0</v>
          </cell>
          <cell r="F24" t="str">
            <v>CIF normal</v>
          </cell>
          <cell r="G24">
            <v>0.371284</v>
          </cell>
        </row>
        <row r="25">
          <cell r="B25" t="str">
            <v>244200770</v>
          </cell>
          <cell r="C25" t="str">
            <v>ST ETIENNE METROPOLE</v>
          </cell>
          <cell r="D25" t="str">
            <v>METROPOLE</v>
          </cell>
          <cell r="E25">
            <v>0</v>
          </cell>
          <cell r="F25" t="str">
            <v>CIF normal</v>
          </cell>
          <cell r="G25">
            <v>0.36373800000000001</v>
          </cell>
        </row>
        <row r="26">
          <cell r="B26" t="str">
            <v>242100410</v>
          </cell>
          <cell r="C26" t="str">
            <v xml:space="preserve">Dijon métropole </v>
          </cell>
          <cell r="D26" t="str">
            <v>METROPOLE</v>
          </cell>
          <cell r="E26">
            <v>0</v>
          </cell>
          <cell r="F26" t="str">
            <v>CIF normal</v>
          </cell>
          <cell r="G26">
            <v>0.33840799999999999</v>
          </cell>
        </row>
        <row r="27">
          <cell r="B27" t="str">
            <v>200054807</v>
          </cell>
          <cell r="C27" t="str">
            <v>METROPOLE AIX-MARSEILLE-PROVENCE</v>
          </cell>
          <cell r="D27" t="str">
            <v>METROPOLE</v>
          </cell>
          <cell r="E27">
            <v>0</v>
          </cell>
          <cell r="F27" t="str">
            <v>CIF normal</v>
          </cell>
          <cell r="G27">
            <v>0.34016000000000002</v>
          </cell>
        </row>
        <row r="28">
          <cell r="B28" t="str">
            <v>200054781</v>
          </cell>
          <cell r="C28" t="str">
            <v>METROPOLE DU GRAND PARIS</v>
          </cell>
          <cell r="D28" t="str">
            <v>METROPOLE</v>
          </cell>
          <cell r="E28">
            <v>0</v>
          </cell>
          <cell r="F28" t="str">
            <v>CIF normal</v>
          </cell>
          <cell r="G28">
            <v>6.2370000000000004E-3</v>
          </cell>
        </row>
        <row r="29">
          <cell r="B29" t="str">
            <v>200069854</v>
          </cell>
          <cell r="C29" t="str">
            <v>GRAND POITIERS COMMUNAUTE URBAINE</v>
          </cell>
          <cell r="D29" t="str">
            <v>CU</v>
          </cell>
          <cell r="E29" t="str">
            <v>T1</v>
          </cell>
          <cell r="F29" t="str">
            <v>CIF moyen de la catégorie</v>
          </cell>
          <cell r="G29">
            <v>0.270067</v>
          </cell>
        </row>
        <row r="30">
          <cell r="B30" t="str">
            <v>200065597</v>
          </cell>
          <cell r="C30" t="str">
            <v>CU CAEN LA MER</v>
          </cell>
          <cell r="D30" t="str">
            <v>CU</v>
          </cell>
          <cell r="E30" t="str">
            <v>FT2</v>
          </cell>
          <cell r="F30" t="str">
            <v>CIF normal</v>
          </cell>
          <cell r="G30">
            <v>0.30069800000000002</v>
          </cell>
        </row>
        <row r="31">
          <cell r="B31" t="str">
            <v>246100663</v>
          </cell>
          <cell r="C31" t="str">
            <v>CU D'ALENCON</v>
          </cell>
          <cell r="D31" t="str">
            <v>CU</v>
          </cell>
          <cell r="E31">
            <v>0</v>
          </cell>
          <cell r="F31" t="str">
            <v>CIF normal</v>
          </cell>
          <cell r="G31">
            <v>0.56828699999999999</v>
          </cell>
        </row>
        <row r="32">
          <cell r="B32" t="str">
            <v>247200132</v>
          </cell>
          <cell r="C32" t="str">
            <v>CU LE MANS METROPOLE</v>
          </cell>
          <cell r="D32" t="str">
            <v>CU</v>
          </cell>
          <cell r="E32">
            <v>0</v>
          </cell>
          <cell r="F32" t="str">
            <v>CIF normal</v>
          </cell>
          <cell r="G32">
            <v>0.53180300000000003</v>
          </cell>
        </row>
        <row r="33">
          <cell r="B33" t="str">
            <v>247100290</v>
          </cell>
          <cell r="C33" t="str">
            <v>CU LE CREUSOT-MONTCEAU LES MINES</v>
          </cell>
          <cell r="D33" t="str">
            <v>CU</v>
          </cell>
          <cell r="E33">
            <v>0</v>
          </cell>
          <cell r="F33" t="str">
            <v>CIF normal</v>
          </cell>
          <cell r="G33">
            <v>0.49710399999999999</v>
          </cell>
        </row>
        <row r="34">
          <cell r="B34" t="str">
            <v>200033579</v>
          </cell>
          <cell r="C34" t="str">
            <v>CU D'ARRAS</v>
          </cell>
          <cell r="D34" t="str">
            <v>CU</v>
          </cell>
          <cell r="E34">
            <v>0</v>
          </cell>
          <cell r="F34" t="str">
            <v>CIF normal</v>
          </cell>
          <cell r="G34">
            <v>0.48660700000000001</v>
          </cell>
        </row>
        <row r="35">
          <cell r="B35" t="str">
            <v>200067213</v>
          </cell>
          <cell r="C35" t="str">
            <v>Communauté Urbaine du Grand Reims</v>
          </cell>
          <cell r="D35" t="str">
            <v>CU</v>
          </cell>
          <cell r="E35" t="str">
            <v>FT2</v>
          </cell>
          <cell r="F35" t="str">
            <v>CIF normal</v>
          </cell>
          <cell r="G35">
            <v>0.298595</v>
          </cell>
        </row>
        <row r="36">
          <cell r="B36" t="str">
            <v>245900428</v>
          </cell>
          <cell r="C36" t="str">
            <v>CU DE DUNKERQUE</v>
          </cell>
          <cell r="D36" t="str">
            <v>CU</v>
          </cell>
          <cell r="E36">
            <v>0</v>
          </cell>
          <cell r="F36" t="str">
            <v>CIF normal</v>
          </cell>
          <cell r="G36">
            <v>0.45223600000000003</v>
          </cell>
        </row>
        <row r="37">
          <cell r="B37" t="str">
            <v>244900015</v>
          </cell>
          <cell r="C37" t="str">
            <v>CU ANGERS LOIRE METROPOLE</v>
          </cell>
          <cell r="D37" t="str">
            <v>CU</v>
          </cell>
          <cell r="E37">
            <v>0</v>
          </cell>
          <cell r="F37" t="str">
            <v>CIF normal</v>
          </cell>
          <cell r="G37">
            <v>0.43696400000000002</v>
          </cell>
        </row>
        <row r="38">
          <cell r="B38" t="str">
            <v>200027183</v>
          </cell>
          <cell r="C38" t="str">
            <v>Perpignan Méditerranée Métropole Communauté Urbaine</v>
          </cell>
          <cell r="D38" t="str">
            <v>CU</v>
          </cell>
          <cell r="E38">
            <v>0</v>
          </cell>
          <cell r="F38" t="str">
            <v>CIF normal</v>
          </cell>
          <cell r="G38">
            <v>0.40738099999999999</v>
          </cell>
        </row>
        <row r="39">
          <cell r="B39" t="str">
            <v>200059889</v>
          </cell>
          <cell r="C39" t="str">
            <v>GRAND PARIS SEINE &amp; OISE</v>
          </cell>
          <cell r="D39" t="str">
            <v>CU</v>
          </cell>
          <cell r="E39">
            <v>0</v>
          </cell>
          <cell r="F39" t="str">
            <v>CIF normal</v>
          </cell>
          <cell r="G39">
            <v>0.34381299999999998</v>
          </cell>
        </row>
        <row r="40">
          <cell r="B40" t="str">
            <v>200043628</v>
          </cell>
          <cell r="C40" t="str">
            <v>CC DES VALLEES DU CLAIN</v>
          </cell>
          <cell r="D40" t="str">
            <v xml:space="preserve">CCFPU </v>
          </cell>
          <cell r="E40">
            <v>0</v>
          </cell>
          <cell r="F40" t="str">
            <v>CIF normal</v>
          </cell>
          <cell r="G40">
            <v>0.34115000000000001</v>
          </cell>
        </row>
        <row r="41">
          <cell r="B41" t="str">
            <v>200034957</v>
          </cell>
          <cell r="C41" t="str">
            <v>CC du Frontonnais</v>
          </cell>
          <cell r="D41" t="str">
            <v>CCFPU</v>
          </cell>
          <cell r="E41" t="str">
            <v>T1</v>
          </cell>
          <cell r="F41" t="str">
            <v>CIF moyen de la catégorie</v>
          </cell>
          <cell r="G41">
            <v>0.366753</v>
          </cell>
        </row>
        <row r="42">
          <cell r="B42" t="str">
            <v>200035970</v>
          </cell>
          <cell r="C42" t="str">
            <v>CC VEXIN CENTRE</v>
          </cell>
          <cell r="D42" t="str">
            <v>CCFPU</v>
          </cell>
          <cell r="E42" t="str">
            <v>T1</v>
          </cell>
          <cell r="F42" t="str">
            <v>CIF moyen de la catégorie</v>
          </cell>
          <cell r="G42">
            <v>0.366753</v>
          </cell>
        </row>
        <row r="43">
          <cell r="B43" t="str">
            <v>200036523</v>
          </cell>
          <cell r="C43" t="str">
            <v>CC DES BASTIDES EN HAUT AGENAIS PERIGORD</v>
          </cell>
          <cell r="D43" t="str">
            <v>CCFPU</v>
          </cell>
          <cell r="E43" t="str">
            <v>T1</v>
          </cell>
          <cell r="F43" t="str">
            <v>CIF moyen de la catégorie</v>
          </cell>
          <cell r="G43">
            <v>0.366753</v>
          </cell>
        </row>
        <row r="44">
          <cell r="B44" t="str">
            <v>200039931</v>
          </cell>
          <cell r="C44" t="str">
            <v>CC ALPES D'AZUR</v>
          </cell>
          <cell r="D44" t="str">
            <v>CCFPU</v>
          </cell>
          <cell r="E44" t="str">
            <v>T1</v>
          </cell>
          <cell r="F44" t="str">
            <v>CIF moyen de la catégorie</v>
          </cell>
          <cell r="G44">
            <v>0.366753</v>
          </cell>
        </row>
        <row r="45">
          <cell r="B45" t="str">
            <v>200041556</v>
          </cell>
          <cell r="C45" t="str">
            <v>CC LES PORTES DE LA CREUSE EN MARCHE</v>
          </cell>
          <cell r="D45" t="str">
            <v>CCFPU</v>
          </cell>
          <cell r="E45" t="str">
            <v>T1</v>
          </cell>
          <cell r="F45" t="str">
            <v>CIF moyen de la catégorie</v>
          </cell>
          <cell r="G45">
            <v>0.366753</v>
          </cell>
        </row>
        <row r="46">
          <cell r="B46" t="str">
            <v>200041887</v>
          </cell>
          <cell r="C46" t="str">
            <v>CC DU VAL MARNAYSIEN</v>
          </cell>
          <cell r="D46" t="str">
            <v>CCFPU</v>
          </cell>
          <cell r="E46" t="str">
            <v>T1</v>
          </cell>
          <cell r="F46" t="str">
            <v>CIF moyen de la catégorie</v>
          </cell>
          <cell r="G46">
            <v>0.366753</v>
          </cell>
        </row>
        <row r="47">
          <cell r="B47" t="str">
            <v>200042000</v>
          </cell>
          <cell r="C47" t="str">
            <v>CC BRUYÈRES - VALLONS DES VOSGES</v>
          </cell>
          <cell r="D47" t="str">
            <v>CCFPU</v>
          </cell>
          <cell r="E47" t="str">
            <v>T1</v>
          </cell>
          <cell r="F47" t="str">
            <v>CIF moyen de la catégorie</v>
          </cell>
          <cell r="G47">
            <v>0.366753</v>
          </cell>
        </row>
        <row r="48">
          <cell r="B48" t="str">
            <v>200042703</v>
          </cell>
          <cell r="C48" t="str">
            <v>CC DE L'ARGONNE CHAMPENOISE</v>
          </cell>
          <cell r="D48" t="str">
            <v>CCFPU</v>
          </cell>
          <cell r="E48" t="str">
            <v>T1</v>
          </cell>
          <cell r="F48" t="str">
            <v>CIF moyen de la catégorie</v>
          </cell>
          <cell r="G48">
            <v>0.366753</v>
          </cell>
        </row>
        <row r="49">
          <cell r="B49" t="str">
            <v>200050532</v>
          </cell>
          <cell r="C49" t="str">
            <v>CC DE PETITE-TERRE</v>
          </cell>
          <cell r="D49" t="str">
            <v>CCFPU</v>
          </cell>
          <cell r="E49" t="str">
            <v>T1</v>
          </cell>
          <cell r="F49" t="str">
            <v>CIF moyen de la catégorie</v>
          </cell>
          <cell r="G49">
            <v>0.366753</v>
          </cell>
        </row>
        <row r="50">
          <cell r="B50" t="str">
            <v>200066033</v>
          </cell>
          <cell r="C50" t="str">
            <v>CC Sud Alsace Largue</v>
          </cell>
          <cell r="D50" t="str">
            <v>CCFPU</v>
          </cell>
          <cell r="E50" t="str">
            <v>T1</v>
          </cell>
          <cell r="F50" t="str">
            <v>CIF moyen de la catégorie</v>
          </cell>
          <cell r="G50">
            <v>0.366753</v>
          </cell>
        </row>
        <row r="51">
          <cell r="B51" t="str">
            <v>200066108</v>
          </cell>
          <cell r="C51" t="str">
            <v>CC HAUTE SAULX ET PERTHOIS VAL D’ORNOIS</v>
          </cell>
          <cell r="D51" t="str">
            <v>CCFPU</v>
          </cell>
          <cell r="E51" t="str">
            <v>T1</v>
          </cell>
          <cell r="F51" t="str">
            <v>CIF moyen de la catégorie</v>
          </cell>
          <cell r="G51">
            <v>0.366753</v>
          </cell>
        </row>
        <row r="52">
          <cell r="B52" t="str">
            <v>200066462</v>
          </cell>
          <cell r="C52" t="str">
            <v>CC INTERCO NORMANDIE SUD EURE</v>
          </cell>
          <cell r="D52" t="str">
            <v>CCFPU</v>
          </cell>
          <cell r="E52" t="str">
            <v>T1</v>
          </cell>
          <cell r="F52" t="str">
            <v>CIF moyen de la catégorie</v>
          </cell>
          <cell r="G52">
            <v>0.366753</v>
          </cell>
        </row>
        <row r="53">
          <cell r="B53" t="str">
            <v>200066975</v>
          </cell>
          <cell r="C53" t="str">
            <v>CC Senlis Sud Oise</v>
          </cell>
          <cell r="D53" t="str">
            <v>CCFPU</v>
          </cell>
          <cell r="E53" t="str">
            <v>T1</v>
          </cell>
          <cell r="F53" t="str">
            <v>CIF moyen de la catégorie</v>
          </cell>
          <cell r="G53">
            <v>0.366753</v>
          </cell>
        </row>
        <row r="54">
          <cell r="B54" t="str">
            <v>200067320</v>
          </cell>
          <cell r="C54" t="str">
            <v>CC Serre-Ponçon Val d’Avance</v>
          </cell>
          <cell r="D54" t="str">
            <v>CCFPU</v>
          </cell>
          <cell r="E54" t="str">
            <v>T1</v>
          </cell>
          <cell r="F54" t="str">
            <v>CIF moyen de la catégorie</v>
          </cell>
          <cell r="G54">
            <v>0.366753</v>
          </cell>
        </row>
        <row r="55">
          <cell r="B55" t="str">
            <v>200067940</v>
          </cell>
          <cell r="C55" t="str">
            <v>CC Couserans-Pyrénées</v>
          </cell>
          <cell r="D55" t="str">
            <v>CCFPU</v>
          </cell>
          <cell r="E55" t="str">
            <v>T1</v>
          </cell>
          <cell r="F55" t="str">
            <v>CIF moyen de la catégorie</v>
          </cell>
          <cell r="G55">
            <v>0.366753</v>
          </cell>
        </row>
        <row r="56">
          <cell r="B56" t="str">
            <v>200068070</v>
          </cell>
          <cell r="C56" t="str">
            <v>CC Loue-Lison</v>
          </cell>
          <cell r="D56" t="str">
            <v>CCFPU</v>
          </cell>
          <cell r="E56" t="str">
            <v>T1</v>
          </cell>
          <cell r="F56" t="str">
            <v>CIF moyen de la catégorie</v>
          </cell>
          <cell r="G56">
            <v>0.366753</v>
          </cell>
        </row>
        <row r="57">
          <cell r="B57" t="str">
            <v>200068435</v>
          </cell>
          <cell r="C57" t="str">
            <v>CC COEUR DU PERCHE</v>
          </cell>
          <cell r="D57" t="str">
            <v>CCFPU</v>
          </cell>
          <cell r="E57" t="str">
            <v>T1</v>
          </cell>
          <cell r="F57" t="str">
            <v>CIF moyen de la catégorie</v>
          </cell>
          <cell r="G57">
            <v>0.366753</v>
          </cell>
        </row>
        <row r="58">
          <cell r="B58" t="str">
            <v>200068484</v>
          </cell>
          <cell r="C58" t="str">
            <v>CC des Causses à l'Aubrac</v>
          </cell>
          <cell r="D58" t="str">
            <v>CCFPU</v>
          </cell>
          <cell r="E58" t="str">
            <v>T1</v>
          </cell>
          <cell r="F58" t="str">
            <v>CIF moyen de la catégorie</v>
          </cell>
          <cell r="G58">
            <v>0.366753</v>
          </cell>
        </row>
        <row r="59">
          <cell r="B59" t="str">
            <v>200068625</v>
          </cell>
          <cell r="C59" t="str">
            <v>CC Alpes Provence Verdon « Sources de Lumière »</v>
          </cell>
          <cell r="D59" t="str">
            <v>CCFPU</v>
          </cell>
          <cell r="E59" t="str">
            <v>T1</v>
          </cell>
          <cell r="F59" t="str">
            <v>CIF moyen de la catégorie</v>
          </cell>
          <cell r="G59">
            <v>0.366753</v>
          </cell>
        </row>
        <row r="60">
          <cell r="B60" t="str">
            <v>200069136</v>
          </cell>
          <cell r="C60" t="str">
            <v>CC des Cévennes au Mont Lozère</v>
          </cell>
          <cell r="D60" t="str">
            <v>CCFPU</v>
          </cell>
          <cell r="E60" t="str">
            <v>T1</v>
          </cell>
          <cell r="F60" t="str">
            <v>CIF moyen de la catégorie</v>
          </cell>
          <cell r="G60">
            <v>0.366753</v>
          </cell>
        </row>
        <row r="61">
          <cell r="B61" t="str">
            <v>200070902</v>
          </cell>
          <cell r="C61" t="str">
            <v>CC AUXONNE PONTAILLER VAL DE SAONE (sigle "CAP Val de Saône")</v>
          </cell>
          <cell r="D61" t="str">
            <v>CCFPU</v>
          </cell>
          <cell r="E61" t="str">
            <v>T1</v>
          </cell>
          <cell r="F61" t="str">
            <v>CIF moyen de la catégorie</v>
          </cell>
          <cell r="G61">
            <v>0.366753</v>
          </cell>
        </row>
        <row r="62">
          <cell r="B62" t="str">
            <v>200070910</v>
          </cell>
          <cell r="C62" t="str">
            <v>CC TILLE ET VENELLE</v>
          </cell>
          <cell r="D62" t="str">
            <v>CCFPU</v>
          </cell>
          <cell r="E62" t="str">
            <v>T1</v>
          </cell>
          <cell r="F62" t="str">
            <v>CIF moyen de la catégorie</v>
          </cell>
          <cell r="G62">
            <v>0.366753</v>
          </cell>
        </row>
        <row r="63">
          <cell r="B63" t="str">
            <v>200071496</v>
          </cell>
          <cell r="C63" t="str">
            <v>CC du Bocage Bourbonnais</v>
          </cell>
          <cell r="D63" t="str">
            <v>CCFPU</v>
          </cell>
          <cell r="E63" t="str">
            <v>T1</v>
          </cell>
          <cell r="F63" t="str">
            <v>CIF moyen de la catégorie</v>
          </cell>
          <cell r="G63">
            <v>0.366753</v>
          </cell>
        </row>
        <row r="64">
          <cell r="B64" t="str">
            <v>200071538</v>
          </cell>
          <cell r="C64" t="str">
            <v>CC TERRES DE BRESSE</v>
          </cell>
          <cell r="D64" t="str">
            <v>CCFPU</v>
          </cell>
          <cell r="E64" t="str">
            <v>T1</v>
          </cell>
          <cell r="F64" t="str">
            <v>CIF moyen de la catégorie</v>
          </cell>
          <cell r="G64">
            <v>0.366753</v>
          </cell>
        </row>
        <row r="65">
          <cell r="B65" t="str">
            <v>200072684</v>
          </cell>
          <cell r="C65" t="str">
            <v>CC LE GESNOIS BILURIEN</v>
          </cell>
          <cell r="D65" t="str">
            <v>CCFPU</v>
          </cell>
          <cell r="E65" t="str">
            <v>T1</v>
          </cell>
          <cell r="F65" t="str">
            <v>CIF moyen de la catégorie</v>
          </cell>
          <cell r="G65">
            <v>0.366753</v>
          </cell>
        </row>
        <row r="66">
          <cell r="B66" t="str">
            <v>241200914</v>
          </cell>
          <cell r="C66" t="str">
            <v>CC DE LA MUSE ET DES RASPES DU TARN</v>
          </cell>
          <cell r="D66" t="str">
            <v>CCFPU</v>
          </cell>
          <cell r="E66" t="str">
            <v>T1</v>
          </cell>
          <cell r="F66" t="str">
            <v>CIF moyen de la catégorie</v>
          </cell>
          <cell r="G66">
            <v>0.366753</v>
          </cell>
        </row>
        <row r="67">
          <cell r="B67" t="str">
            <v>241927243</v>
          </cell>
          <cell r="C67" t="str">
            <v>CC DU PAYS D'UZERCHE</v>
          </cell>
          <cell r="D67" t="str">
            <v>CCFPU</v>
          </cell>
          <cell r="E67" t="str">
            <v>T1</v>
          </cell>
          <cell r="F67" t="str">
            <v>CIF moyen de la catégorie</v>
          </cell>
          <cell r="G67">
            <v>0.366753</v>
          </cell>
        </row>
        <row r="68">
          <cell r="B68" t="str">
            <v>242101459</v>
          </cell>
          <cell r="C68" t="str">
            <v>CC DU PAYS D'ALESIA ET DE LA SEINE</v>
          </cell>
          <cell r="D68" t="str">
            <v>CCFPU</v>
          </cell>
          <cell r="E68" t="str">
            <v>T1</v>
          </cell>
          <cell r="F68" t="str">
            <v>CIF moyen de la catégorie</v>
          </cell>
          <cell r="G68">
            <v>0.366753</v>
          </cell>
        </row>
        <row r="69">
          <cell r="B69" t="str">
            <v>242504488</v>
          </cell>
          <cell r="C69" t="str">
            <v>CC ALTITUDE 800</v>
          </cell>
          <cell r="D69" t="str">
            <v>CCFPU</v>
          </cell>
          <cell r="E69" t="str">
            <v>T1</v>
          </cell>
          <cell r="F69" t="str">
            <v>CIF moyen de la catégorie</v>
          </cell>
          <cell r="G69">
            <v>0.366753</v>
          </cell>
        </row>
        <row r="70">
          <cell r="B70" t="str">
            <v>245600465</v>
          </cell>
          <cell r="C70" t="str">
            <v>CC DE BELLE-ILE EN MER</v>
          </cell>
          <cell r="D70" t="str">
            <v>CCFPU</v>
          </cell>
          <cell r="E70" t="str">
            <v>T1</v>
          </cell>
          <cell r="F70" t="str">
            <v>CIF moyen de la catégorie</v>
          </cell>
          <cell r="G70">
            <v>0.366753</v>
          </cell>
        </row>
        <row r="71">
          <cell r="B71" t="str">
            <v>246000129</v>
          </cell>
          <cell r="C71" t="str">
            <v>CC DU LIANCOURTOIS</v>
          </cell>
          <cell r="D71" t="str">
            <v>CCFPU</v>
          </cell>
          <cell r="E71" t="str">
            <v>T1</v>
          </cell>
          <cell r="F71" t="str">
            <v>CIF moyen de la catégorie</v>
          </cell>
          <cell r="G71">
            <v>0.366753</v>
          </cell>
        </row>
        <row r="72">
          <cell r="B72" t="str">
            <v>246800676</v>
          </cell>
          <cell r="C72" t="str">
            <v>CC VALLEE DE LA DOLLER ET DU SOULTZBACH</v>
          </cell>
          <cell r="D72" t="str">
            <v>CCFPU</v>
          </cell>
          <cell r="E72" t="str">
            <v>T1</v>
          </cell>
          <cell r="F72" t="str">
            <v>CIF moyen de la catégorie</v>
          </cell>
          <cell r="G72">
            <v>0.366753</v>
          </cell>
        </row>
        <row r="73">
          <cell r="B73" t="str">
            <v>247000854</v>
          </cell>
          <cell r="C73" t="str">
            <v>CC des Mille Étangs</v>
          </cell>
          <cell r="D73" t="str">
            <v>CCFPU</v>
          </cell>
          <cell r="E73" t="str">
            <v>T1</v>
          </cell>
          <cell r="F73" t="str">
            <v>CIF moyen de la catégorie</v>
          </cell>
          <cell r="G73">
            <v>0.366753</v>
          </cell>
        </row>
        <row r="74">
          <cell r="B74" t="str">
            <v>247300676</v>
          </cell>
          <cell r="C74" t="str">
            <v>CC PORTE DE MAURIENNE</v>
          </cell>
          <cell r="D74" t="str">
            <v>CCFPU</v>
          </cell>
          <cell r="E74" t="str">
            <v>T1</v>
          </cell>
          <cell r="F74" t="str">
            <v>CIF moyen de la catégorie</v>
          </cell>
          <cell r="G74">
            <v>0.366753</v>
          </cell>
        </row>
        <row r="75">
          <cell r="B75" t="str">
            <v>247400112</v>
          </cell>
          <cell r="C75" t="str">
            <v>CC DE CRUSEILLES</v>
          </cell>
          <cell r="D75" t="str">
            <v>CCFPU</v>
          </cell>
          <cell r="E75" t="str">
            <v>T1</v>
          </cell>
          <cell r="F75" t="str">
            <v>CIF moyen de la catégorie</v>
          </cell>
          <cell r="G75">
            <v>0.366753</v>
          </cell>
        </row>
        <row r="76">
          <cell r="B76" t="str">
            <v>247400773</v>
          </cell>
          <cell r="C76" t="str">
            <v>CC des Sources du lac d’Annecy</v>
          </cell>
          <cell r="D76" t="str">
            <v>CCFPU</v>
          </cell>
          <cell r="E76" t="str">
            <v>T1</v>
          </cell>
          <cell r="F76" t="str">
            <v>CIF moyen de la catégorie</v>
          </cell>
          <cell r="G76">
            <v>0.366753</v>
          </cell>
        </row>
        <row r="77">
          <cell r="B77" t="str">
            <v>247600497</v>
          </cell>
          <cell r="C77" t="str">
            <v>CC DE CRIQUETOT L'ESNEVAL</v>
          </cell>
          <cell r="D77" t="str">
            <v>CCFPU</v>
          </cell>
          <cell r="E77" t="str">
            <v>T1</v>
          </cell>
          <cell r="F77" t="str">
            <v>CIF moyen de la catégorie</v>
          </cell>
          <cell r="G77">
            <v>0.366753</v>
          </cell>
        </row>
        <row r="78">
          <cell r="B78" t="str">
            <v>248500258</v>
          </cell>
          <cell r="C78" t="str">
            <v>CC OCEAN MARAIS DE MONTS</v>
          </cell>
          <cell r="D78" t="str">
            <v>CCFPU</v>
          </cell>
          <cell r="E78" t="str">
            <v>T1</v>
          </cell>
          <cell r="F78" t="str">
            <v>CIF moyen de la catégorie</v>
          </cell>
          <cell r="G78">
            <v>0.366753</v>
          </cell>
        </row>
        <row r="79">
          <cell r="B79" t="str">
            <v>248900524</v>
          </cell>
          <cell r="C79" t="str">
            <v>CC DE L'AILLANTAIS</v>
          </cell>
          <cell r="D79" t="str">
            <v>CCFPU</v>
          </cell>
          <cell r="E79" t="str">
            <v>T1</v>
          </cell>
          <cell r="F79" t="str">
            <v>CIF moyen de la catégorie</v>
          </cell>
          <cell r="G79">
            <v>0.366753</v>
          </cell>
        </row>
        <row r="80">
          <cell r="B80" t="str">
            <v>200041853</v>
          </cell>
          <cell r="C80" t="str">
            <v>CC PAYS DE MONTBOZON ET DU CHANOIS</v>
          </cell>
          <cell r="D80" t="str">
            <v>CCFPU</v>
          </cell>
          <cell r="E80">
            <v>0</v>
          </cell>
          <cell r="F80" t="str">
            <v>CIF normal</v>
          </cell>
          <cell r="G80">
            <v>0.69979100000000005</v>
          </cell>
        </row>
        <row r="81">
          <cell r="B81" t="str">
            <v>200068468</v>
          </cell>
          <cell r="C81" t="str">
            <v>CC DES PAYS DE L AIGLE</v>
          </cell>
          <cell r="D81" t="str">
            <v>CCFPU</v>
          </cell>
          <cell r="E81" t="str">
            <v>FM2</v>
          </cell>
          <cell r="F81" t="str">
            <v>CIF normal</v>
          </cell>
          <cell r="G81">
            <v>0.43497999999999998</v>
          </cell>
        </row>
        <row r="82">
          <cell r="B82" t="str">
            <v>244500542</v>
          </cell>
          <cell r="C82" t="str">
            <v>CC PLAINE DU NORD DU LOIRET</v>
          </cell>
          <cell r="D82" t="str">
            <v>CCFPU</v>
          </cell>
          <cell r="E82">
            <v>0</v>
          </cell>
          <cell r="F82" t="str">
            <v>CIF normal</v>
          </cell>
          <cell r="G82">
            <v>0.60080199999999995</v>
          </cell>
        </row>
        <row r="83">
          <cell r="B83" t="str">
            <v>200034064</v>
          </cell>
          <cell r="C83" t="str">
            <v>CC DU CORDAIS ET DU CAUSSE</v>
          </cell>
          <cell r="D83" t="str">
            <v>CCFPU</v>
          </cell>
          <cell r="E83">
            <v>0</v>
          </cell>
          <cell r="F83" t="str">
            <v>CIF normal</v>
          </cell>
          <cell r="G83">
            <v>0.657192</v>
          </cell>
        </row>
        <row r="84">
          <cell r="B84" t="str">
            <v>200068856</v>
          </cell>
          <cell r="C84" t="str">
            <v>CC DES HAUTS DU PERCHE</v>
          </cell>
          <cell r="D84" t="str">
            <v>CCFPU</v>
          </cell>
          <cell r="E84" t="str">
            <v>FM2</v>
          </cell>
          <cell r="F84" t="str">
            <v>CIF normal</v>
          </cell>
          <cell r="G84">
            <v>0.49909999999999999</v>
          </cell>
        </row>
        <row r="85">
          <cell r="B85" t="str">
            <v>200033298</v>
          </cell>
          <cell r="C85" t="str">
            <v>CC des Coëvrons</v>
          </cell>
          <cell r="D85" t="str">
            <v>CCFPU</v>
          </cell>
          <cell r="E85">
            <v>0</v>
          </cell>
          <cell r="F85" t="str">
            <v>CIF normal</v>
          </cell>
          <cell r="G85">
            <v>0.63366900000000004</v>
          </cell>
        </row>
        <row r="86">
          <cell r="B86" t="str">
            <v>200040095</v>
          </cell>
          <cell r="C86" t="str">
            <v>ISLE VERN SALEMBRE EN PERIGORD</v>
          </cell>
          <cell r="D86" t="str">
            <v>CCFPU</v>
          </cell>
          <cell r="E86">
            <v>0</v>
          </cell>
          <cell r="F86" t="str">
            <v>CIF normal</v>
          </cell>
          <cell r="G86">
            <v>0.59509400000000001</v>
          </cell>
        </row>
        <row r="87">
          <cell r="B87" t="str">
            <v>200066173</v>
          </cell>
          <cell r="C87" t="str">
            <v>CC DE DAMVILLERS SPINCOURT</v>
          </cell>
          <cell r="D87" t="str">
            <v>CCFPU</v>
          </cell>
          <cell r="E87" t="str">
            <v>FM2</v>
          </cell>
          <cell r="F87" t="str">
            <v>CIF normal</v>
          </cell>
          <cell r="G87">
            <v>0.59912500000000002</v>
          </cell>
        </row>
        <row r="88">
          <cell r="B88" t="str">
            <v>200035111</v>
          </cell>
          <cell r="C88" t="str">
            <v>CC DES SOURCES DE L’ORNE</v>
          </cell>
          <cell r="D88" t="str">
            <v>CCFPU</v>
          </cell>
          <cell r="E88">
            <v>0</v>
          </cell>
          <cell r="F88" t="str">
            <v>CIF normal</v>
          </cell>
          <cell r="G88">
            <v>0.72741699999999998</v>
          </cell>
        </row>
        <row r="89">
          <cell r="B89" t="str">
            <v>248500530</v>
          </cell>
          <cell r="C89" t="str">
            <v>CC DU PAYS DES ACHARDS</v>
          </cell>
          <cell r="D89" t="str">
            <v>CCFPU</v>
          </cell>
          <cell r="E89">
            <v>0</v>
          </cell>
          <cell r="F89" t="str">
            <v>CIF normal</v>
          </cell>
          <cell r="G89">
            <v>0.61857600000000001</v>
          </cell>
        </row>
        <row r="90">
          <cell r="B90" t="str">
            <v>200070530</v>
          </cell>
          <cell r="C90" t="str">
            <v>CC DU GRAND AUTUNOIS MORVAN</v>
          </cell>
          <cell r="D90" t="str">
            <v>CCFPU</v>
          </cell>
          <cell r="E90" t="str">
            <v>FM2</v>
          </cell>
          <cell r="F90" t="str">
            <v>CIF normal</v>
          </cell>
          <cell r="G90">
            <v>0.39496599999999998</v>
          </cell>
        </row>
        <row r="91">
          <cell r="B91" t="str">
            <v>200042620</v>
          </cell>
          <cell r="C91" t="str">
            <v>CC DE LA REGION DE SUIPPES</v>
          </cell>
          <cell r="D91" t="str">
            <v>CCFPU</v>
          </cell>
          <cell r="E91">
            <v>0</v>
          </cell>
          <cell r="F91" t="str">
            <v>CIF normal</v>
          </cell>
          <cell r="G91">
            <v>0.64254299999999998</v>
          </cell>
        </row>
        <row r="92">
          <cell r="B92" t="str">
            <v>200043156</v>
          </cell>
          <cell r="C92" t="str">
            <v>CC DU PAYS RETHÉLOIS</v>
          </cell>
          <cell r="D92" t="str">
            <v>CCFPU</v>
          </cell>
          <cell r="E92">
            <v>0</v>
          </cell>
          <cell r="F92" t="str">
            <v>CIF normal</v>
          </cell>
          <cell r="G92">
            <v>0.68981999999999999</v>
          </cell>
        </row>
        <row r="93">
          <cell r="B93" t="str">
            <v>247000367</v>
          </cell>
          <cell r="C93" t="str">
            <v>CC DES COMBES</v>
          </cell>
          <cell r="D93" t="str">
            <v>CCFPU</v>
          </cell>
          <cell r="E93" t="str">
            <v>T2</v>
          </cell>
          <cell r="F93" t="str">
            <v>CIF pondéré par DT moyenne de la catégorie</v>
          </cell>
          <cell r="G93">
            <v>0.40704299999999999</v>
          </cell>
        </row>
        <row r="94">
          <cell r="B94" t="str">
            <v>247000706</v>
          </cell>
          <cell r="C94" t="str">
            <v>CC DU PAYS RIOLAIS</v>
          </cell>
          <cell r="D94" t="str">
            <v>CCFPU</v>
          </cell>
          <cell r="E94">
            <v>0</v>
          </cell>
          <cell r="F94" t="str">
            <v>CIF normal</v>
          </cell>
          <cell r="G94">
            <v>0.67812799999999995</v>
          </cell>
        </row>
        <row r="95">
          <cell r="B95" t="str">
            <v>200068443</v>
          </cell>
          <cell r="C95" t="str">
            <v>CC ANDAINE-PASSAIS</v>
          </cell>
          <cell r="D95" t="str">
            <v>CCFPU</v>
          </cell>
          <cell r="E95" t="str">
            <v>FM2</v>
          </cell>
          <cell r="F95" t="str">
            <v>CIF normal</v>
          </cell>
          <cell r="G95">
            <v>0.479406</v>
          </cell>
        </row>
        <row r="96">
          <cell r="B96" t="str">
            <v>200069458</v>
          </cell>
          <cell r="C96" t="str">
            <v>CC DES VALLEES D AUGE ET DU MERLERAULT</v>
          </cell>
          <cell r="D96" t="str">
            <v>CCFPU</v>
          </cell>
          <cell r="E96" t="str">
            <v>FT2</v>
          </cell>
          <cell r="F96" t="str">
            <v>CIF normal</v>
          </cell>
          <cell r="G96">
            <v>0.56496599999999997</v>
          </cell>
        </row>
        <row r="97">
          <cell r="B97" t="str">
            <v>200041879</v>
          </cell>
          <cell r="C97" t="str">
            <v>CC TERRES DE SAÔNE</v>
          </cell>
          <cell r="D97" t="str">
            <v>CCFPU</v>
          </cell>
          <cell r="E97">
            <v>0</v>
          </cell>
          <cell r="F97" t="str">
            <v>CIF normal</v>
          </cell>
          <cell r="G97">
            <v>0.61025399999999996</v>
          </cell>
        </row>
        <row r="98">
          <cell r="B98" t="str">
            <v>200067379</v>
          </cell>
          <cell r="C98" t="str">
            <v>Communauté de Communes Côtes de Champagne et Val de Saulx</v>
          </cell>
          <cell r="D98" t="str">
            <v>CCFPU</v>
          </cell>
          <cell r="E98" t="str">
            <v>FT2</v>
          </cell>
          <cell r="F98" t="str">
            <v>CIF normal</v>
          </cell>
          <cell r="G98">
            <v>0.50434900000000005</v>
          </cell>
        </row>
        <row r="99">
          <cell r="B99" t="str">
            <v>200069516</v>
          </cell>
          <cell r="C99" t="str">
            <v>CC Seulles Terre et Mer</v>
          </cell>
          <cell r="D99" t="str">
            <v>CCFPU</v>
          </cell>
          <cell r="E99" t="str">
            <v>FM2</v>
          </cell>
          <cell r="F99" t="str">
            <v>CIF normal</v>
          </cell>
          <cell r="G99">
            <v>0.58771099999999998</v>
          </cell>
        </row>
        <row r="100">
          <cell r="B100" t="str">
            <v>200071868</v>
          </cell>
          <cell r="C100" t="str">
            <v>VALLEES DU HAUT ANJOU</v>
          </cell>
          <cell r="D100" t="str">
            <v>CCFPU</v>
          </cell>
          <cell r="E100" t="str">
            <v>FM2</v>
          </cell>
          <cell r="F100" t="str">
            <v>CIF normal</v>
          </cell>
          <cell r="G100">
            <v>0.32399</v>
          </cell>
        </row>
        <row r="101">
          <cell r="B101" t="str">
            <v>200029734</v>
          </cell>
          <cell r="C101" t="str">
            <v>CC DES 4 B</v>
          </cell>
          <cell r="D101" t="str">
            <v>CCFPU</v>
          </cell>
          <cell r="E101">
            <v>0</v>
          </cell>
          <cell r="F101" t="str">
            <v>CIF normal</v>
          </cell>
          <cell r="G101">
            <v>0.60651699999999997</v>
          </cell>
        </row>
        <row r="102">
          <cell r="B102" t="str">
            <v>200067023</v>
          </cell>
          <cell r="C102" t="str">
            <v>CC COUTANCES MER ET BOCAGE</v>
          </cell>
          <cell r="D102" t="str">
            <v>CCFPU</v>
          </cell>
          <cell r="E102" t="str">
            <v>FM2</v>
          </cell>
          <cell r="F102" t="str">
            <v>CIF normal</v>
          </cell>
          <cell r="G102">
            <v>0.43634200000000001</v>
          </cell>
        </row>
        <row r="103">
          <cell r="B103" t="str">
            <v>200041622</v>
          </cell>
          <cell r="C103" t="str">
            <v>CC ARDENNES THIÉRACHE</v>
          </cell>
          <cell r="D103" t="str">
            <v>CCFPU</v>
          </cell>
          <cell r="E103">
            <v>0</v>
          </cell>
          <cell r="F103" t="str">
            <v>CIF normal</v>
          </cell>
          <cell r="G103">
            <v>0.67876199999999998</v>
          </cell>
        </row>
        <row r="104">
          <cell r="B104" t="str">
            <v>200071520</v>
          </cell>
          <cell r="C104" t="str">
            <v>CC DOMFRONT TINCHEBRAY INTERCO</v>
          </cell>
          <cell r="D104" t="str">
            <v>CCFPU</v>
          </cell>
          <cell r="E104" t="str">
            <v>FM2</v>
          </cell>
          <cell r="F104" t="str">
            <v>CIF normal</v>
          </cell>
          <cell r="G104">
            <v>0.49292399999999997</v>
          </cell>
        </row>
        <row r="105">
          <cell r="B105" t="str">
            <v>240300558</v>
          </cell>
          <cell r="C105" t="str">
            <v>CC DU PAYS DE TRONCAIS</v>
          </cell>
          <cell r="D105" t="str">
            <v>CCFPU</v>
          </cell>
          <cell r="E105">
            <v>0</v>
          </cell>
          <cell r="F105" t="str">
            <v>CIF normal</v>
          </cell>
          <cell r="G105">
            <v>0.519262</v>
          </cell>
        </row>
        <row r="106">
          <cell r="B106" t="str">
            <v>200034718</v>
          </cell>
          <cell r="C106" t="str">
            <v>CC Vitry Champagne et Der</v>
          </cell>
          <cell r="D106" t="str">
            <v>CCFPU</v>
          </cell>
          <cell r="E106">
            <v>0</v>
          </cell>
          <cell r="F106" t="str">
            <v>CIF normal</v>
          </cell>
          <cell r="G106">
            <v>0.59362000000000004</v>
          </cell>
        </row>
        <row r="107">
          <cell r="B107" t="str">
            <v>200035756</v>
          </cell>
          <cell r="C107" t="str">
            <v>ASTARAC ARROS EN GASCOGNE</v>
          </cell>
          <cell r="D107" t="str">
            <v>CCFPU</v>
          </cell>
          <cell r="E107">
            <v>0</v>
          </cell>
          <cell r="F107" t="str">
            <v>CIF normal</v>
          </cell>
          <cell r="G107">
            <v>0.58143500000000004</v>
          </cell>
        </row>
        <row r="108">
          <cell r="B108" t="str">
            <v>200040384</v>
          </cell>
          <cell r="C108" t="str">
            <v>CC ISLE DOUBLE LANDAIS</v>
          </cell>
          <cell r="D108" t="str">
            <v>CCFPU</v>
          </cell>
          <cell r="E108">
            <v>0</v>
          </cell>
          <cell r="F108" t="str">
            <v>CIF normal</v>
          </cell>
          <cell r="G108">
            <v>0.59956799999999999</v>
          </cell>
        </row>
        <row r="109">
          <cell r="B109" t="str">
            <v>243900420</v>
          </cell>
          <cell r="C109" t="str">
            <v>CC VAL D'AMOUR</v>
          </cell>
          <cell r="D109" t="str">
            <v>CCFPU</v>
          </cell>
          <cell r="E109">
            <v>0</v>
          </cell>
          <cell r="F109" t="str">
            <v>CIF normal</v>
          </cell>
          <cell r="G109">
            <v>0.55958399999999997</v>
          </cell>
        </row>
        <row r="110">
          <cell r="B110" t="str">
            <v>200066710</v>
          </cell>
          <cell r="C110" t="str">
            <v>CC Cingal-Suisse Normande</v>
          </cell>
          <cell r="D110" t="str">
            <v>CCFPU</v>
          </cell>
          <cell r="E110" t="str">
            <v>FM2</v>
          </cell>
          <cell r="F110" t="str">
            <v>CIF normal</v>
          </cell>
          <cell r="G110">
            <v>0.43679499999999999</v>
          </cell>
        </row>
        <row r="111">
          <cell r="B111" t="str">
            <v>200012060</v>
          </cell>
          <cell r="C111" t="str">
            <v>CC PETITE MONTAGNE</v>
          </cell>
          <cell r="D111" t="str">
            <v>CCFPU</v>
          </cell>
          <cell r="E111" t="str">
            <v>T2</v>
          </cell>
          <cell r="F111" t="str">
            <v>CIF pondéré par DT moyenne de la catégorie</v>
          </cell>
          <cell r="G111">
            <v>0.54284399999999999</v>
          </cell>
        </row>
        <row r="112">
          <cell r="B112" t="str">
            <v>200070282</v>
          </cell>
          <cell r="C112" t="str">
            <v>CC Lavalette- Tude Dronne</v>
          </cell>
          <cell r="D112" t="str">
            <v>CCFPU</v>
          </cell>
          <cell r="E112" t="str">
            <v>F2</v>
          </cell>
          <cell r="F112" t="str">
            <v>CIF normal</v>
          </cell>
          <cell r="G112">
            <v>0.33849800000000002</v>
          </cell>
        </row>
        <row r="113">
          <cell r="B113" t="str">
            <v>200034726</v>
          </cell>
          <cell r="C113" t="str">
            <v>CC BASTIDES DE LOMAGNE</v>
          </cell>
          <cell r="D113" t="str">
            <v>CCFPU</v>
          </cell>
          <cell r="E113">
            <v>0</v>
          </cell>
          <cell r="F113" t="str">
            <v>CIF normal</v>
          </cell>
          <cell r="G113">
            <v>0.539829</v>
          </cell>
        </row>
        <row r="114">
          <cell r="B114" t="str">
            <v>200043016</v>
          </cell>
          <cell r="C114" t="str">
            <v>CC VAL DE  CHARENTE</v>
          </cell>
          <cell r="D114" t="str">
            <v>CCFPU</v>
          </cell>
          <cell r="E114">
            <v>0</v>
          </cell>
          <cell r="F114" t="str">
            <v>CIF normal</v>
          </cell>
          <cell r="G114">
            <v>0.59167499999999995</v>
          </cell>
        </row>
        <row r="115">
          <cell r="B115" t="str">
            <v>243000296</v>
          </cell>
          <cell r="C115" t="str">
            <v>CC PAYS DE SOMMIERES</v>
          </cell>
          <cell r="D115" t="str">
            <v>CCFPU</v>
          </cell>
          <cell r="E115">
            <v>0</v>
          </cell>
          <cell r="F115" t="str">
            <v>CIF normal</v>
          </cell>
          <cell r="G115">
            <v>0.56572999999999996</v>
          </cell>
        </row>
        <row r="116">
          <cell r="B116" t="str">
            <v>243900560</v>
          </cell>
          <cell r="C116" t="str">
            <v>CC JURA-NORD</v>
          </cell>
          <cell r="D116" t="str">
            <v>CCFPU</v>
          </cell>
          <cell r="E116">
            <v>0</v>
          </cell>
          <cell r="F116" t="str">
            <v>CIF normal</v>
          </cell>
          <cell r="G116">
            <v>0.591028</v>
          </cell>
        </row>
        <row r="117">
          <cell r="B117" t="str">
            <v>246500482</v>
          </cell>
          <cell r="C117" t="str">
            <v>CC DE LA HAUTE BIGORRE</v>
          </cell>
          <cell r="D117" t="str">
            <v>CCFPU</v>
          </cell>
          <cell r="E117">
            <v>0</v>
          </cell>
          <cell r="F117" t="str">
            <v>CIF normal</v>
          </cell>
          <cell r="G117">
            <v>0.56494100000000003</v>
          </cell>
        </row>
        <row r="118">
          <cell r="B118" t="str">
            <v>200072056</v>
          </cell>
          <cell r="C118" t="str">
            <v>CC Porte du Jura</v>
          </cell>
          <cell r="D118" t="str">
            <v>CCFPU</v>
          </cell>
          <cell r="E118" t="str">
            <v>F2</v>
          </cell>
          <cell r="F118" t="str">
            <v>CIF normal</v>
          </cell>
          <cell r="G118">
            <v>0.41222599999999998</v>
          </cell>
        </row>
        <row r="119">
          <cell r="B119" t="str">
            <v>200068450</v>
          </cell>
          <cell r="C119" t="str">
            <v>CC ARGENTAN INTERCOM</v>
          </cell>
          <cell r="D119" t="str">
            <v>CCFPU</v>
          </cell>
          <cell r="E119" t="str">
            <v>FM2</v>
          </cell>
          <cell r="F119" t="str">
            <v>CIF normal</v>
          </cell>
          <cell r="G119">
            <v>0.46779300000000001</v>
          </cell>
        </row>
        <row r="120">
          <cell r="B120" t="str">
            <v>243900479</v>
          </cell>
          <cell r="C120" t="str">
            <v>ARCADE CC DU HAUT JURA</v>
          </cell>
          <cell r="D120" t="str">
            <v>CCFPU</v>
          </cell>
          <cell r="E120">
            <v>0</v>
          </cell>
          <cell r="F120" t="str">
            <v>CIF normal</v>
          </cell>
          <cell r="G120">
            <v>0.61375999999999997</v>
          </cell>
        </row>
        <row r="121">
          <cell r="B121" t="str">
            <v>200041572</v>
          </cell>
          <cell r="C121" t="str">
            <v>CC DRONNE ET BELLE</v>
          </cell>
          <cell r="D121" t="str">
            <v>CCFPU</v>
          </cell>
          <cell r="E121">
            <v>0</v>
          </cell>
          <cell r="F121" t="str">
            <v>CIF normal</v>
          </cell>
          <cell r="G121">
            <v>0.55828500000000003</v>
          </cell>
        </row>
        <row r="122">
          <cell r="B122" t="str">
            <v>245700695</v>
          </cell>
          <cell r="C122" t="str">
            <v>CC DE CATTENOM ET ENVIRONS</v>
          </cell>
          <cell r="D122" t="str">
            <v>CCFPU</v>
          </cell>
          <cell r="E122">
            <v>0</v>
          </cell>
          <cell r="F122" t="str">
            <v>CIF normal</v>
          </cell>
          <cell r="G122">
            <v>0.59252400000000005</v>
          </cell>
        </row>
        <row r="123">
          <cell r="B123" t="str">
            <v>247000714</v>
          </cell>
          <cell r="C123" t="str">
            <v>CC DU PAYS DE VILLERSEXEL</v>
          </cell>
          <cell r="D123" t="str">
            <v>CCFPU</v>
          </cell>
          <cell r="E123">
            <v>0</v>
          </cell>
          <cell r="F123" t="str">
            <v>CIF normal</v>
          </cell>
          <cell r="G123">
            <v>0.52974299999999996</v>
          </cell>
        </row>
        <row r="124">
          <cell r="B124" t="str">
            <v>200035632</v>
          </cell>
          <cell r="C124" t="str">
            <v>ARMAGNAC ADOUR</v>
          </cell>
          <cell r="D124" t="str">
            <v>CCFPU</v>
          </cell>
          <cell r="E124">
            <v>0</v>
          </cell>
          <cell r="F124" t="str">
            <v>CIF normal</v>
          </cell>
          <cell r="G124">
            <v>0.52739000000000003</v>
          </cell>
        </row>
        <row r="125">
          <cell r="B125" t="str">
            <v>242504447</v>
          </cell>
          <cell r="C125" t="str">
            <v>CC Doubs Baumois</v>
          </cell>
          <cell r="D125" t="str">
            <v>CCFPU</v>
          </cell>
          <cell r="E125">
            <v>0</v>
          </cell>
          <cell r="F125" t="str">
            <v>CIF normal</v>
          </cell>
          <cell r="G125">
            <v>0.59617500000000001</v>
          </cell>
        </row>
        <row r="126">
          <cell r="B126" t="str">
            <v>200030435</v>
          </cell>
          <cell r="C126" t="str">
            <v>CC D'AIRE SUR L'ADOUR</v>
          </cell>
          <cell r="D126" t="str">
            <v>CCFPU</v>
          </cell>
          <cell r="E126">
            <v>0</v>
          </cell>
          <cell r="F126" t="str">
            <v>CIF normal</v>
          </cell>
          <cell r="G126">
            <v>0.56096500000000005</v>
          </cell>
        </row>
        <row r="127">
          <cell r="B127" t="str">
            <v>240300491</v>
          </cell>
          <cell r="C127" t="str">
            <v>CC DU PAYS DE LAPALISSE</v>
          </cell>
          <cell r="D127" t="str">
            <v>CCFPU</v>
          </cell>
          <cell r="E127">
            <v>0</v>
          </cell>
          <cell r="F127" t="str">
            <v>CIF normal</v>
          </cell>
          <cell r="G127">
            <v>0.56337000000000004</v>
          </cell>
        </row>
        <row r="128">
          <cell r="B128" t="str">
            <v>200066801</v>
          </cell>
          <cell r="C128" t="str">
            <v>CC Isigny-Omaha Intercom</v>
          </cell>
          <cell r="D128" t="str">
            <v>CCFPU</v>
          </cell>
          <cell r="E128" t="str">
            <v>FM2</v>
          </cell>
          <cell r="F128" t="str">
            <v>CIF normal</v>
          </cell>
          <cell r="G128">
            <v>0.492676</v>
          </cell>
        </row>
        <row r="129">
          <cell r="B129" t="str">
            <v>200068831</v>
          </cell>
          <cell r="C129" t="str">
            <v>CC Pays Ségali</v>
          </cell>
          <cell r="D129" t="str">
            <v>CCFPU</v>
          </cell>
          <cell r="E129" t="str">
            <v>F2</v>
          </cell>
          <cell r="F129" t="str">
            <v>CIF normal</v>
          </cell>
          <cell r="G129">
            <v>0.363068</v>
          </cell>
        </row>
        <row r="130">
          <cell r="B130" t="str">
            <v>200023372</v>
          </cell>
          <cell r="C130" t="str">
            <v>CC DE LA VALLEE DE CHAMONIX-MONT-BLANC</v>
          </cell>
          <cell r="D130" t="str">
            <v>CCFPU</v>
          </cell>
          <cell r="E130">
            <v>0</v>
          </cell>
          <cell r="F130" t="str">
            <v>CIF normal</v>
          </cell>
          <cell r="G130">
            <v>0.56931200000000004</v>
          </cell>
        </row>
        <row r="131">
          <cell r="B131" t="str">
            <v>240100578</v>
          </cell>
          <cell r="C131" t="str">
            <v>CC DU PLATEAU D'HAUTEVILLE</v>
          </cell>
          <cell r="D131" t="str">
            <v>CCFPU</v>
          </cell>
          <cell r="E131">
            <v>0</v>
          </cell>
          <cell r="F131" t="str">
            <v>CIF normal</v>
          </cell>
          <cell r="G131">
            <v>0.49055799999999999</v>
          </cell>
        </row>
        <row r="132">
          <cell r="B132" t="str">
            <v>200072304</v>
          </cell>
          <cell r="C132" t="str">
            <v>CC Vallée de l’Ubaye Serre-Ponçon</v>
          </cell>
          <cell r="D132" t="str">
            <v>CCFPU</v>
          </cell>
          <cell r="E132" t="str">
            <v>FM2</v>
          </cell>
          <cell r="F132" t="str">
            <v>CIF normal</v>
          </cell>
          <cell r="G132">
            <v>0.43081000000000003</v>
          </cell>
        </row>
        <row r="133">
          <cell r="B133" t="str">
            <v>200067163</v>
          </cell>
          <cell r="C133" t="str">
            <v>CC Monts, Rance et Rougier</v>
          </cell>
          <cell r="D133" t="str">
            <v>CCFPU</v>
          </cell>
          <cell r="E133" t="str">
            <v>FM2</v>
          </cell>
          <cell r="F133" t="str">
            <v>CIF normal</v>
          </cell>
          <cell r="G133">
            <v>0.43575000000000003</v>
          </cell>
        </row>
        <row r="134">
          <cell r="B134" t="str">
            <v>245701164</v>
          </cell>
          <cell r="C134" t="str">
            <v>CC DU WARNDT</v>
          </cell>
          <cell r="D134" t="str">
            <v>CCFPU</v>
          </cell>
          <cell r="E134">
            <v>0</v>
          </cell>
          <cell r="F134" t="str">
            <v>CIF normal</v>
          </cell>
          <cell r="G134">
            <v>0.58047599999999999</v>
          </cell>
        </row>
        <row r="135">
          <cell r="B135" t="str">
            <v>246700777</v>
          </cell>
          <cell r="C135" t="str">
            <v>CC DE LA VALLÉE DE VILLÉ</v>
          </cell>
          <cell r="D135" t="str">
            <v>CCFPU</v>
          </cell>
          <cell r="E135">
            <v>0</v>
          </cell>
          <cell r="F135" t="str">
            <v>CIF normal</v>
          </cell>
          <cell r="G135">
            <v>0.57763100000000001</v>
          </cell>
        </row>
        <row r="136">
          <cell r="B136" t="str">
            <v>200069060</v>
          </cell>
          <cell r="C136" t="str">
            <v>CC VOSGES DU SUD</v>
          </cell>
          <cell r="D136" t="str">
            <v>CCFPU</v>
          </cell>
          <cell r="E136" t="str">
            <v>F2</v>
          </cell>
          <cell r="F136" t="str">
            <v>CIF normal</v>
          </cell>
          <cell r="G136">
            <v>0.45433200000000001</v>
          </cell>
        </row>
        <row r="137">
          <cell r="B137" t="str">
            <v>245400510</v>
          </cell>
          <cell r="C137" t="str">
            <v>CC DU PAYS DE COLOMBEY ET DU SUD TOULOIS</v>
          </cell>
          <cell r="D137" t="str">
            <v>CCFPU</v>
          </cell>
          <cell r="E137">
            <v>0</v>
          </cell>
          <cell r="F137" t="str">
            <v>CIF normal</v>
          </cell>
          <cell r="G137">
            <v>0.50428300000000004</v>
          </cell>
        </row>
        <row r="138">
          <cell r="B138" t="str">
            <v>243400736</v>
          </cell>
          <cell r="C138" t="str">
            <v>CC DES CEVENNES GANGEOISES ET SUMENOISES</v>
          </cell>
          <cell r="D138" t="str">
            <v>CCFPU</v>
          </cell>
          <cell r="E138">
            <v>0</v>
          </cell>
          <cell r="F138" t="str">
            <v>CIF normal</v>
          </cell>
          <cell r="G138">
            <v>0.57446200000000003</v>
          </cell>
        </row>
        <row r="139">
          <cell r="B139" t="str">
            <v>200066132</v>
          </cell>
          <cell r="C139" t="str">
            <v>CC DU PAYS DE STENAY ET DU VAL DUNOIS</v>
          </cell>
          <cell r="D139" t="str">
            <v>CCFPU</v>
          </cell>
          <cell r="E139" t="str">
            <v>F2</v>
          </cell>
          <cell r="F139" t="str">
            <v>CIF normal</v>
          </cell>
          <cell r="G139">
            <v>0.52493800000000002</v>
          </cell>
        </row>
        <row r="140">
          <cell r="B140" t="str">
            <v>243200508</v>
          </cell>
          <cell r="C140" t="str">
            <v>CC BASTIDES ET VALLONS DU GERS</v>
          </cell>
          <cell r="D140" t="str">
            <v>CCFPU</v>
          </cell>
          <cell r="E140">
            <v>0</v>
          </cell>
          <cell r="F140" t="str">
            <v>CIF normal</v>
          </cell>
          <cell r="G140">
            <v>0.559473</v>
          </cell>
        </row>
        <row r="141">
          <cell r="B141" t="str">
            <v>244600482</v>
          </cell>
          <cell r="C141" t="str">
            <v>CC QUERCY / BOURIANE</v>
          </cell>
          <cell r="D141" t="str">
            <v>CCFPU</v>
          </cell>
          <cell r="E141" t="str">
            <v>T2</v>
          </cell>
          <cell r="F141" t="str">
            <v>CIF pondéré par DT moyenne de la catégorie</v>
          </cell>
          <cell r="G141">
            <v>0.43671100000000002</v>
          </cell>
        </row>
        <row r="142">
          <cell r="B142" t="str">
            <v>247000821</v>
          </cell>
          <cell r="C142" t="str">
            <v>CC RAHIN ET CHERIMONT</v>
          </cell>
          <cell r="D142" t="str">
            <v>CCFPU</v>
          </cell>
          <cell r="E142">
            <v>0</v>
          </cell>
          <cell r="F142" t="str">
            <v>CIF normal</v>
          </cell>
          <cell r="G142">
            <v>0.55591500000000005</v>
          </cell>
        </row>
        <row r="143">
          <cell r="B143" t="str">
            <v>200069235</v>
          </cell>
          <cell r="C143" t="str">
            <v>CC du Haut Pays du Montreuillois</v>
          </cell>
          <cell r="D143" t="str">
            <v>CCFPU</v>
          </cell>
          <cell r="E143" t="str">
            <v>F2</v>
          </cell>
          <cell r="F143" t="str">
            <v>CIF normal</v>
          </cell>
          <cell r="G143">
            <v>0.43650299999999997</v>
          </cell>
        </row>
        <row r="144">
          <cell r="B144" t="str">
            <v>200072825</v>
          </cell>
          <cell r="C144" t="str">
            <v>CC MIREBELLOIS ET FONTENOIS</v>
          </cell>
          <cell r="D144" t="str">
            <v>CCFPU</v>
          </cell>
          <cell r="E144" t="str">
            <v>FT2</v>
          </cell>
          <cell r="F144" t="str">
            <v>CIF normal</v>
          </cell>
          <cell r="G144">
            <v>0.38877899999999999</v>
          </cell>
        </row>
        <row r="145">
          <cell r="B145" t="str">
            <v>241200765</v>
          </cell>
          <cell r="C145" t="str">
            <v>CC DE LEVEZOU PARELOUP</v>
          </cell>
          <cell r="D145" t="str">
            <v>CCFPU</v>
          </cell>
          <cell r="E145">
            <v>0</v>
          </cell>
          <cell r="F145" t="str">
            <v>CIF normal</v>
          </cell>
          <cell r="G145">
            <v>0.53779200000000005</v>
          </cell>
        </row>
        <row r="146">
          <cell r="B146" t="str">
            <v>200070159</v>
          </cell>
          <cell r="C146" t="str">
            <v>CC COEUR DE BEAUCE</v>
          </cell>
          <cell r="D146" t="str">
            <v>CCFPU</v>
          </cell>
          <cell r="E146" t="str">
            <v>F2</v>
          </cell>
          <cell r="F146" t="str">
            <v>CIF normal</v>
          </cell>
          <cell r="G146">
            <v>0.420935</v>
          </cell>
        </row>
        <row r="147">
          <cell r="B147" t="str">
            <v>200067361</v>
          </cell>
          <cell r="C147" t="str">
            <v>CC Grand Figeac</v>
          </cell>
          <cell r="D147" t="str">
            <v>CCFPU</v>
          </cell>
          <cell r="E147" t="str">
            <v>FM2</v>
          </cell>
          <cell r="F147" t="str">
            <v>CIF normal</v>
          </cell>
          <cell r="G147">
            <v>0.42476199999999997</v>
          </cell>
        </row>
        <row r="148">
          <cell r="B148" t="str">
            <v>200066553</v>
          </cell>
          <cell r="C148" t="str">
            <v>CC DES MONTS DE LACAUNE ET DE LA MONTAGNE DU HAUT LANGUEDOC</v>
          </cell>
          <cell r="D148" t="str">
            <v>CCFPU</v>
          </cell>
          <cell r="E148" t="str">
            <v>F2</v>
          </cell>
          <cell r="F148" t="str">
            <v>CIF normal</v>
          </cell>
          <cell r="G148">
            <v>0.46948400000000001</v>
          </cell>
        </row>
        <row r="149">
          <cell r="B149" t="str">
            <v>242504496</v>
          </cell>
          <cell r="C149" t="str">
            <v>CC DU PLATEAU DE FRASNE ET DU VAL DE DRUGEON</v>
          </cell>
          <cell r="D149" t="str">
            <v>CCFPU</v>
          </cell>
          <cell r="E149">
            <v>0</v>
          </cell>
          <cell r="F149" t="str">
            <v>CIF normal</v>
          </cell>
          <cell r="G149">
            <v>0.55737599999999998</v>
          </cell>
        </row>
        <row r="150">
          <cell r="B150" t="str">
            <v>243600319</v>
          </cell>
          <cell r="C150" t="str">
            <v>CC Brenne – Val de Creuse</v>
          </cell>
          <cell r="D150" t="str">
            <v>CCFPU</v>
          </cell>
          <cell r="E150" t="str">
            <v>T2</v>
          </cell>
          <cell r="F150" t="str">
            <v>CIF pondéré par DT moyenne de la catégorie</v>
          </cell>
          <cell r="G150">
            <v>0.45737299999999997</v>
          </cell>
        </row>
        <row r="151">
          <cell r="B151" t="str">
            <v>200066165</v>
          </cell>
          <cell r="C151" t="str">
            <v>CC VAL DE MEUSE VOIE SACREE</v>
          </cell>
          <cell r="D151" t="str">
            <v>CCFPU</v>
          </cell>
          <cell r="E151" t="str">
            <v>FM2</v>
          </cell>
          <cell r="F151" t="str">
            <v>CIF normal</v>
          </cell>
          <cell r="G151">
            <v>0.63137799999999999</v>
          </cell>
        </row>
        <row r="152">
          <cell r="B152" t="str">
            <v>200066363</v>
          </cell>
          <cell r="C152" t="str">
            <v>CC de la Haute Ariège</v>
          </cell>
          <cell r="D152" t="str">
            <v>CCFPU</v>
          </cell>
          <cell r="E152" t="str">
            <v>F2</v>
          </cell>
          <cell r="F152" t="str">
            <v>CIF normal</v>
          </cell>
          <cell r="G152">
            <v>0.44805600000000001</v>
          </cell>
        </row>
        <row r="153">
          <cell r="B153" t="str">
            <v>200073237</v>
          </cell>
          <cell r="C153" t="str">
            <v>CC DE GATINE ET CHOISILLES – PAYS DE RACAN</v>
          </cell>
          <cell r="D153" t="str">
            <v>CCFPU</v>
          </cell>
          <cell r="E153" t="str">
            <v>F2</v>
          </cell>
          <cell r="F153" t="str">
            <v>CIF normal</v>
          </cell>
          <cell r="G153">
            <v>0.28366400000000003</v>
          </cell>
        </row>
        <row r="154">
          <cell r="B154" t="str">
            <v>241800374</v>
          </cell>
          <cell r="C154" t="str">
            <v>CC DE LA SEPTAINE</v>
          </cell>
          <cell r="D154" t="str">
            <v>CCFPU</v>
          </cell>
          <cell r="E154">
            <v>0</v>
          </cell>
          <cell r="F154" t="str">
            <v>CIF normal</v>
          </cell>
          <cell r="G154">
            <v>0.54816600000000004</v>
          </cell>
        </row>
        <row r="155">
          <cell r="B155" t="str">
            <v>245700133</v>
          </cell>
          <cell r="C155" t="str">
            <v>CC DE FAULQUEMONT</v>
          </cell>
          <cell r="D155" t="str">
            <v>CCFPU</v>
          </cell>
          <cell r="E155">
            <v>0</v>
          </cell>
          <cell r="F155" t="str">
            <v>CIF normal</v>
          </cell>
          <cell r="G155">
            <v>0.54780799999999996</v>
          </cell>
        </row>
        <row r="156">
          <cell r="B156" t="str">
            <v>245300447</v>
          </cell>
          <cell r="C156" t="str">
            <v>CC DU PAYS DE CHATEAU GONTIER</v>
          </cell>
          <cell r="D156" t="str">
            <v>CCFPU</v>
          </cell>
          <cell r="E156">
            <v>0</v>
          </cell>
          <cell r="F156" t="str">
            <v>CIF normal</v>
          </cell>
          <cell r="G156">
            <v>0.53551300000000002</v>
          </cell>
        </row>
        <row r="157">
          <cell r="B157" t="str">
            <v>200036150</v>
          </cell>
          <cell r="C157" t="str">
            <v>CC HAUTS DU VAL DE SAONE</v>
          </cell>
          <cell r="D157" t="str">
            <v>CCFPU</v>
          </cell>
          <cell r="E157">
            <v>0</v>
          </cell>
          <cell r="F157" t="str">
            <v>CIF normal</v>
          </cell>
          <cell r="G157">
            <v>0.54431399999999996</v>
          </cell>
        </row>
        <row r="158">
          <cell r="B158" t="str">
            <v>200017341</v>
          </cell>
          <cell r="C158" t="str">
            <v>CC LODEVOIS ET LARZAC</v>
          </cell>
          <cell r="D158" t="str">
            <v>CCFPU</v>
          </cell>
          <cell r="E158">
            <v>0</v>
          </cell>
          <cell r="F158" t="str">
            <v>CIF normal</v>
          </cell>
          <cell r="G158">
            <v>0.51815199999999995</v>
          </cell>
        </row>
        <row r="159">
          <cell r="B159" t="str">
            <v>247600539</v>
          </cell>
          <cell r="C159" t="str">
            <v>CC CAUX-ESTUAIRE</v>
          </cell>
          <cell r="D159" t="str">
            <v>CCFPU</v>
          </cell>
          <cell r="E159">
            <v>0</v>
          </cell>
          <cell r="F159" t="str">
            <v>CIF normal</v>
          </cell>
          <cell r="G159">
            <v>0.53497099999999997</v>
          </cell>
        </row>
        <row r="160">
          <cell r="B160" t="str">
            <v>244300307</v>
          </cell>
          <cell r="C160" t="str">
            <v>CC DU PAYS DE MONTFAUCON</v>
          </cell>
          <cell r="D160" t="str">
            <v>CCFPU</v>
          </cell>
          <cell r="E160">
            <v>0</v>
          </cell>
          <cell r="F160" t="str">
            <v>CIF normal</v>
          </cell>
          <cell r="G160">
            <v>0.53588499999999994</v>
          </cell>
        </row>
        <row r="161">
          <cell r="B161" t="str">
            <v>200071025</v>
          </cell>
          <cell r="C161" t="str">
            <v>CC Haute-Provence Pays de Banon</v>
          </cell>
          <cell r="D161" t="str">
            <v>CCFPU</v>
          </cell>
          <cell r="E161" t="str">
            <v>FM2</v>
          </cell>
          <cell r="F161" t="str">
            <v>CIF normal</v>
          </cell>
          <cell r="G161">
            <v>0.379693</v>
          </cell>
        </row>
        <row r="162">
          <cell r="B162" t="str">
            <v>200043354</v>
          </cell>
          <cell r="C162" t="str">
            <v>CC INTERCOM DU BASSIN DE VILLEDIEU</v>
          </cell>
          <cell r="D162" t="str">
            <v>CCFPU</v>
          </cell>
          <cell r="E162">
            <v>0</v>
          </cell>
          <cell r="F162" t="str">
            <v>CIF normal</v>
          </cell>
          <cell r="G162">
            <v>0.43462299999999998</v>
          </cell>
        </row>
        <row r="163">
          <cell r="B163" t="str">
            <v>200000172</v>
          </cell>
          <cell r="C163" t="str">
            <v>CC DE FAUCIGNY GLIERES</v>
          </cell>
          <cell r="D163" t="str">
            <v>CCFPU</v>
          </cell>
          <cell r="E163">
            <v>0</v>
          </cell>
          <cell r="F163" t="str">
            <v>CIF normal</v>
          </cell>
          <cell r="G163">
            <v>0.52339100000000005</v>
          </cell>
        </row>
        <row r="164">
          <cell r="B164" t="str">
            <v>200070688</v>
          </cell>
          <cell r="C164" t="str">
            <v>CC COUESNON MARCHES DE BRETAGNE</v>
          </cell>
          <cell r="D164" t="str">
            <v>CCFPU</v>
          </cell>
          <cell r="E164" t="str">
            <v>F2</v>
          </cell>
          <cell r="F164" t="str">
            <v>CIF normal</v>
          </cell>
          <cell r="G164">
            <v>0.43689</v>
          </cell>
        </row>
        <row r="165">
          <cell r="B165" t="str">
            <v>200071504</v>
          </cell>
          <cell r="C165" t="str">
            <v>CC DES COLLINES DU PERCHE NORMAND</v>
          </cell>
          <cell r="D165" t="str">
            <v>CCFPU</v>
          </cell>
          <cell r="E165" t="str">
            <v>FT2</v>
          </cell>
          <cell r="F165" t="str">
            <v>CIF normal</v>
          </cell>
          <cell r="G165">
            <v>0.457866</v>
          </cell>
        </row>
        <row r="166">
          <cell r="B166" t="str">
            <v>200072098</v>
          </cell>
          <cell r="C166" t="str">
            <v>CC Combrailles Sioule et Morge</v>
          </cell>
          <cell r="D166" t="str">
            <v>CCFPU</v>
          </cell>
          <cell r="E166" t="str">
            <v>F2</v>
          </cell>
          <cell r="F166" t="str">
            <v>CIF normal</v>
          </cell>
          <cell r="G166">
            <v>0.41416500000000001</v>
          </cell>
        </row>
        <row r="167">
          <cell r="B167" t="str">
            <v>200073104</v>
          </cell>
          <cell r="C167" t="str">
            <v>CC DE L'ILE ROUSSE-BALAGNE</v>
          </cell>
          <cell r="D167" t="str">
            <v>CCFPU</v>
          </cell>
          <cell r="E167" t="str">
            <v>FM2</v>
          </cell>
          <cell r="F167" t="str">
            <v>CIF normal</v>
          </cell>
          <cell r="G167">
            <v>0.40959299999999998</v>
          </cell>
        </row>
        <row r="168">
          <cell r="B168" t="str">
            <v>247600505</v>
          </cell>
          <cell r="C168" t="str">
            <v>CC DE CAMPAGNE DE CAUX</v>
          </cell>
          <cell r="D168" t="str">
            <v>CCFPU</v>
          </cell>
          <cell r="E168" t="str">
            <v>T2</v>
          </cell>
          <cell r="F168" t="str">
            <v>CIF pondéré par DT moyenne de la catégorie</v>
          </cell>
          <cell r="G168">
            <v>0.42640400000000001</v>
          </cell>
        </row>
        <row r="169">
          <cell r="B169" t="str">
            <v>200034049</v>
          </cell>
          <cell r="C169" t="str">
            <v>CC CENTRE TARN</v>
          </cell>
          <cell r="D169" t="str">
            <v>CCFPU</v>
          </cell>
          <cell r="E169">
            <v>0</v>
          </cell>
          <cell r="F169" t="str">
            <v>CIF normal</v>
          </cell>
          <cell r="G169">
            <v>0.49550100000000002</v>
          </cell>
        </row>
        <row r="170">
          <cell r="B170" t="str">
            <v>200039204</v>
          </cell>
          <cell r="C170" t="str">
            <v>CC LACQ-ORTHEZ</v>
          </cell>
          <cell r="D170" t="str">
            <v>CCFPU</v>
          </cell>
          <cell r="E170">
            <v>0</v>
          </cell>
          <cell r="F170" t="str">
            <v>CIF normal</v>
          </cell>
          <cell r="G170">
            <v>0.54247000000000001</v>
          </cell>
        </row>
        <row r="171">
          <cell r="B171" t="str">
            <v>241000223</v>
          </cell>
          <cell r="C171" t="str">
            <v>CC FORETS LACS TERRES EN CHAMPAGNE</v>
          </cell>
          <cell r="D171" t="str">
            <v>CCFPU</v>
          </cell>
          <cell r="E171" t="str">
            <v>T2</v>
          </cell>
          <cell r="F171" t="str">
            <v>CIF pondéré par DT moyenne de la catégorie</v>
          </cell>
          <cell r="G171">
            <v>0.46919</v>
          </cell>
        </row>
        <row r="172">
          <cell r="B172" t="str">
            <v>241400878</v>
          </cell>
          <cell r="C172" t="str">
            <v>Communauté de communes BLANGY-PONT-L'EVÊQUE INTERCOM</v>
          </cell>
          <cell r="D172" t="str">
            <v>CCFPU</v>
          </cell>
          <cell r="E172">
            <v>0</v>
          </cell>
          <cell r="F172" t="str">
            <v>CIF normal</v>
          </cell>
          <cell r="G172">
            <v>0.51234299999999999</v>
          </cell>
        </row>
        <row r="173">
          <cell r="B173" t="str">
            <v>241200542</v>
          </cell>
          <cell r="C173" t="str">
            <v>CC DU REQUISTANAIS</v>
          </cell>
          <cell r="D173" t="str">
            <v>CCFPU</v>
          </cell>
          <cell r="E173" t="str">
            <v>T2</v>
          </cell>
          <cell r="F173" t="str">
            <v>CIF pondéré par DT moyenne de la catégorie</v>
          </cell>
          <cell r="G173">
            <v>0.47011900000000001</v>
          </cell>
        </row>
        <row r="174">
          <cell r="B174" t="str">
            <v>200035541</v>
          </cell>
          <cell r="C174" t="str">
            <v>CC DES LANDES D'ARMAGNAC</v>
          </cell>
          <cell r="D174" t="str">
            <v>CCFPU</v>
          </cell>
          <cell r="E174">
            <v>0</v>
          </cell>
          <cell r="F174" t="str">
            <v>CIF normal</v>
          </cell>
          <cell r="G174">
            <v>0.52067300000000005</v>
          </cell>
        </row>
        <row r="175">
          <cell r="B175" t="str">
            <v>243300811</v>
          </cell>
          <cell r="C175" t="str">
            <v>CC L'ESTUAIRE-CANTON DE ST CIERS SUR GIRONDE</v>
          </cell>
          <cell r="D175" t="str">
            <v>CCFPU</v>
          </cell>
          <cell r="E175">
            <v>0</v>
          </cell>
          <cell r="F175" t="str">
            <v>CIF normal</v>
          </cell>
          <cell r="G175">
            <v>0.54213299999999998</v>
          </cell>
        </row>
        <row r="176">
          <cell r="B176" t="str">
            <v>243900412</v>
          </cell>
          <cell r="C176" t="str">
            <v>CC DU JURA SUD</v>
          </cell>
          <cell r="D176" t="str">
            <v>CCFPU</v>
          </cell>
          <cell r="E176">
            <v>0</v>
          </cell>
          <cell r="F176" t="str">
            <v>CIF normal</v>
          </cell>
          <cell r="G176">
            <v>0.51967200000000002</v>
          </cell>
        </row>
        <row r="177">
          <cell r="B177" t="str">
            <v>200043081</v>
          </cell>
          <cell r="C177" t="str">
            <v>CC CHINON VIENNE ET LOIRE</v>
          </cell>
          <cell r="D177" t="str">
            <v>CCFPU</v>
          </cell>
          <cell r="E177">
            <v>0</v>
          </cell>
          <cell r="F177" t="str">
            <v>CIF normal</v>
          </cell>
          <cell r="G177">
            <v>0.51408500000000001</v>
          </cell>
        </row>
        <row r="178">
          <cell r="B178" t="str">
            <v>242200715</v>
          </cell>
          <cell r="C178" t="str">
            <v>CC KREIZ-BREIZH</v>
          </cell>
          <cell r="D178" t="str">
            <v>CCFPU</v>
          </cell>
          <cell r="E178">
            <v>0</v>
          </cell>
          <cell r="F178" t="str">
            <v>CIF normal</v>
          </cell>
          <cell r="G178">
            <v>0.51132200000000005</v>
          </cell>
        </row>
        <row r="179">
          <cell r="B179" t="str">
            <v>247000722</v>
          </cell>
          <cell r="C179" t="str">
            <v>CC DU PAYS D'HERICOURT</v>
          </cell>
          <cell r="D179" t="str">
            <v>CCFPU</v>
          </cell>
          <cell r="E179">
            <v>0</v>
          </cell>
          <cell r="F179" t="str">
            <v>CIF normal</v>
          </cell>
          <cell r="G179">
            <v>0.51589399999999996</v>
          </cell>
        </row>
        <row r="180">
          <cell r="B180" t="str">
            <v>200034031</v>
          </cell>
          <cell r="C180" t="str">
            <v>CC DES MONTS D'ALBAN ET DU VILLEFRANCHOIS</v>
          </cell>
          <cell r="D180" t="str">
            <v>CCFPU</v>
          </cell>
          <cell r="E180">
            <v>0</v>
          </cell>
          <cell r="F180" t="str">
            <v>CIF normal</v>
          </cell>
          <cell r="G180">
            <v>0.48294700000000002</v>
          </cell>
        </row>
        <row r="181">
          <cell r="B181" t="str">
            <v>246800395</v>
          </cell>
          <cell r="C181" t="str">
            <v>CC DU VAL D'ARGENT</v>
          </cell>
          <cell r="D181" t="str">
            <v>CCFPU</v>
          </cell>
          <cell r="E181">
            <v>0</v>
          </cell>
          <cell r="F181" t="str">
            <v>CIF normal</v>
          </cell>
          <cell r="G181">
            <v>0.51489499999999999</v>
          </cell>
        </row>
        <row r="182">
          <cell r="B182" t="str">
            <v>244500211</v>
          </cell>
          <cell r="C182" t="str">
            <v>CC GIENNOISES</v>
          </cell>
          <cell r="D182" t="str">
            <v>CCFPU</v>
          </cell>
          <cell r="E182">
            <v>0</v>
          </cell>
          <cell r="F182" t="str">
            <v>CIF normal</v>
          </cell>
          <cell r="G182">
            <v>0.508081</v>
          </cell>
        </row>
        <row r="183">
          <cell r="B183" t="str">
            <v>247400047</v>
          </cell>
          <cell r="C183" t="str">
            <v>CC DE LA VALLEE VERTE</v>
          </cell>
          <cell r="D183" t="str">
            <v>CCFPU</v>
          </cell>
          <cell r="E183" t="str">
            <v>T2</v>
          </cell>
          <cell r="F183" t="str">
            <v>CIF pondéré par DT moyenne de la catégorie</v>
          </cell>
          <cell r="G183">
            <v>0.39288699999999999</v>
          </cell>
        </row>
        <row r="184">
          <cell r="B184" t="str">
            <v>200040400</v>
          </cell>
          <cell r="C184" t="str">
            <v>CC PAYS RIBERACOIS</v>
          </cell>
          <cell r="D184" t="str">
            <v>CCFPU</v>
          </cell>
          <cell r="E184">
            <v>0</v>
          </cell>
          <cell r="F184" t="str">
            <v>CIF normal</v>
          </cell>
          <cell r="G184">
            <v>0.50476600000000005</v>
          </cell>
        </row>
        <row r="185">
          <cell r="B185" t="str">
            <v>241200807</v>
          </cell>
          <cell r="C185" t="str">
            <v>CC Aveyron Bas Ségala Viaur</v>
          </cell>
          <cell r="D185" t="str">
            <v>CCFPU</v>
          </cell>
          <cell r="E185">
            <v>0</v>
          </cell>
          <cell r="F185" t="str">
            <v>CIF normal</v>
          </cell>
          <cell r="G185">
            <v>0.50735300000000005</v>
          </cell>
        </row>
        <row r="186">
          <cell r="B186" t="str">
            <v>240800862</v>
          </cell>
          <cell r="C186" t="str">
            <v>CC CRETES PREARDENNAISES</v>
          </cell>
          <cell r="D186" t="str">
            <v>CCFPU</v>
          </cell>
          <cell r="E186">
            <v>0</v>
          </cell>
          <cell r="F186" t="str">
            <v>CIF normal</v>
          </cell>
          <cell r="G186">
            <v>0.418186</v>
          </cell>
        </row>
        <row r="187">
          <cell r="B187" t="str">
            <v>200070332</v>
          </cell>
          <cell r="C187" t="str">
            <v>CC DU PAYS DE CHALINDREY, DE VANNIER AMANCE ET DE LA REGION DE BOURBONNE LES BAINS</v>
          </cell>
          <cell r="D187" t="str">
            <v>CCFPU</v>
          </cell>
          <cell r="E187" t="str">
            <v>FM2</v>
          </cell>
          <cell r="F187" t="str">
            <v>CIF normal</v>
          </cell>
          <cell r="G187">
            <v>0.434637</v>
          </cell>
        </row>
        <row r="188">
          <cell r="B188" t="str">
            <v>247000664</v>
          </cell>
          <cell r="C188" t="str">
            <v>CC DU PAYS DE LURE</v>
          </cell>
          <cell r="D188" t="str">
            <v>CCFPU</v>
          </cell>
          <cell r="E188">
            <v>0</v>
          </cell>
          <cell r="F188" t="str">
            <v>CIF normal</v>
          </cell>
          <cell r="G188">
            <v>0.49675399999999997</v>
          </cell>
        </row>
        <row r="189">
          <cell r="B189" t="str">
            <v>200016905</v>
          </cell>
          <cell r="C189" t="str">
            <v>CC DU PAYS DE LAMASTRE</v>
          </cell>
          <cell r="D189" t="str">
            <v>CCFPU</v>
          </cell>
          <cell r="E189">
            <v>0</v>
          </cell>
          <cell r="F189" t="str">
            <v>CIF normal</v>
          </cell>
          <cell r="G189">
            <v>0.46175699999999997</v>
          </cell>
        </row>
        <row r="190">
          <cell r="B190" t="str">
            <v>200041994</v>
          </cell>
          <cell r="C190" t="str">
            <v>CC DU HAUT VAL DE SÈVRE</v>
          </cell>
          <cell r="D190" t="str">
            <v>CCFPU</v>
          </cell>
          <cell r="E190">
            <v>0</v>
          </cell>
          <cell r="F190" t="str">
            <v>CIF normal</v>
          </cell>
          <cell r="G190">
            <v>0.49312600000000001</v>
          </cell>
        </row>
        <row r="191">
          <cell r="B191" t="str">
            <v>200067767</v>
          </cell>
          <cell r="C191" t="str">
            <v>CC du Royans- Vercors</v>
          </cell>
          <cell r="D191" t="str">
            <v>CCFPU</v>
          </cell>
          <cell r="E191" t="str">
            <v>FM2</v>
          </cell>
          <cell r="F191" t="str">
            <v>CIF normal</v>
          </cell>
          <cell r="G191">
            <v>0.39063599999999998</v>
          </cell>
        </row>
        <row r="192">
          <cell r="B192" t="str">
            <v>200070936</v>
          </cell>
          <cell r="C192" t="str">
            <v>CC PONTHIEU-MARQUENTERRE</v>
          </cell>
          <cell r="D192" t="str">
            <v>CCFPU</v>
          </cell>
          <cell r="E192" t="str">
            <v>FM2</v>
          </cell>
          <cell r="F192" t="str">
            <v>CIF normal</v>
          </cell>
          <cell r="G192">
            <v>0.37954900000000003</v>
          </cell>
        </row>
        <row r="193">
          <cell r="B193" t="str">
            <v>246800205</v>
          </cell>
          <cell r="C193" t="str">
            <v>CC DE ST AMARIN</v>
          </cell>
          <cell r="D193" t="str">
            <v>CCFPU</v>
          </cell>
          <cell r="E193">
            <v>0</v>
          </cell>
          <cell r="F193" t="str">
            <v>CIF normal</v>
          </cell>
          <cell r="G193">
            <v>0.494448</v>
          </cell>
        </row>
        <row r="194">
          <cell r="B194" t="str">
            <v>249100553</v>
          </cell>
          <cell r="C194" t="str">
            <v>CC ENTRE JUINE ET RENARDE</v>
          </cell>
          <cell r="D194" t="str">
            <v>CCFPU</v>
          </cell>
          <cell r="E194">
            <v>0</v>
          </cell>
          <cell r="F194" t="str">
            <v>CIF normal</v>
          </cell>
          <cell r="G194">
            <v>0.48229300000000003</v>
          </cell>
        </row>
        <row r="195">
          <cell r="B195" t="str">
            <v>245700398</v>
          </cell>
          <cell r="C195" t="str">
            <v>CC DE FREYMING MERLEBACH</v>
          </cell>
          <cell r="D195" t="str">
            <v>CCFPU</v>
          </cell>
          <cell r="E195">
            <v>0</v>
          </cell>
          <cell r="F195" t="str">
            <v>CIF normal</v>
          </cell>
          <cell r="G195">
            <v>0.56524700000000005</v>
          </cell>
        </row>
        <row r="196">
          <cell r="B196" t="str">
            <v>200040954</v>
          </cell>
          <cell r="C196" t="str">
            <v>CC DES HAUTS DE FLANDRE</v>
          </cell>
          <cell r="D196" t="str">
            <v>CCFPU</v>
          </cell>
          <cell r="E196">
            <v>0</v>
          </cell>
          <cell r="F196" t="str">
            <v>CIF normal</v>
          </cell>
          <cell r="G196">
            <v>0.49085000000000001</v>
          </cell>
        </row>
        <row r="197">
          <cell r="B197" t="str">
            <v>245400601</v>
          </cell>
          <cell r="C197" t="str">
            <v>CC DU BASSIN DE POMPEY</v>
          </cell>
          <cell r="D197" t="str">
            <v>CCFPU</v>
          </cell>
          <cell r="E197">
            <v>0</v>
          </cell>
          <cell r="F197" t="str">
            <v>CIF normal</v>
          </cell>
          <cell r="G197">
            <v>0.48174400000000001</v>
          </cell>
        </row>
        <row r="198">
          <cell r="B198" t="str">
            <v>200066587</v>
          </cell>
          <cell r="C198" t="str">
            <v>CC des Monts du Lyonnais</v>
          </cell>
          <cell r="D198" t="str">
            <v>CCFPU</v>
          </cell>
          <cell r="E198" t="str">
            <v>F2</v>
          </cell>
          <cell r="F198" t="str">
            <v>CIF normal</v>
          </cell>
          <cell r="G198">
            <v>0.379801</v>
          </cell>
        </row>
        <row r="199">
          <cell r="B199" t="str">
            <v>200041440</v>
          </cell>
          <cell r="C199" t="str">
            <v>CC DE DOMME-VILLEFRANCHE DU PÉRIGORD</v>
          </cell>
          <cell r="D199" t="str">
            <v>CCFPU</v>
          </cell>
          <cell r="E199">
            <v>0</v>
          </cell>
          <cell r="F199" t="str">
            <v>CIF normal</v>
          </cell>
          <cell r="G199">
            <v>0.49555300000000002</v>
          </cell>
        </row>
        <row r="200">
          <cell r="B200" t="str">
            <v>247300668</v>
          </cell>
          <cell r="C200" t="str">
            <v>CC DU LAC D'AIGUEBELETTE</v>
          </cell>
          <cell r="D200" t="str">
            <v>CCFPU</v>
          </cell>
          <cell r="E200">
            <v>0</v>
          </cell>
          <cell r="F200" t="str">
            <v>CIF normal</v>
          </cell>
          <cell r="G200">
            <v>0.47947400000000001</v>
          </cell>
        </row>
        <row r="201">
          <cell r="B201" t="str">
            <v>200066405</v>
          </cell>
          <cell r="C201" t="str">
            <v>CC ROUMOIS SEINE</v>
          </cell>
          <cell r="D201" t="str">
            <v>CCFPU</v>
          </cell>
          <cell r="E201" t="str">
            <v>FM2</v>
          </cell>
          <cell r="F201" t="str">
            <v>CIF normal</v>
          </cell>
          <cell r="G201">
            <v>0.35855700000000001</v>
          </cell>
        </row>
        <row r="202">
          <cell r="B202" t="str">
            <v>200071553</v>
          </cell>
          <cell r="C202" t="str">
            <v>LOIRE LAYON AUBANCE</v>
          </cell>
          <cell r="D202" t="str">
            <v>CCFPU</v>
          </cell>
          <cell r="E202" t="str">
            <v>FM2</v>
          </cell>
          <cell r="F202" t="str">
            <v>CIF normal</v>
          </cell>
          <cell r="G202">
            <v>0.33471299999999998</v>
          </cell>
        </row>
        <row r="203">
          <cell r="B203" t="str">
            <v>200070894</v>
          </cell>
          <cell r="C203" t="str">
            <v>CC DE GEVREY-CHAMBERTIN ET DE NUITS-ST-GEORGES</v>
          </cell>
          <cell r="D203" t="str">
            <v>CCFPU</v>
          </cell>
          <cell r="E203" t="str">
            <v>F2</v>
          </cell>
          <cell r="F203" t="str">
            <v>CIF normal</v>
          </cell>
          <cell r="G203">
            <v>0.385855</v>
          </cell>
        </row>
        <row r="204">
          <cell r="B204" t="str">
            <v>200039055</v>
          </cell>
          <cell r="C204" t="str">
            <v>CC OUCHE ET MONTAGNE</v>
          </cell>
          <cell r="D204" t="str">
            <v>CCFPU</v>
          </cell>
          <cell r="E204">
            <v>0</v>
          </cell>
          <cell r="F204" t="str">
            <v>CIF normal</v>
          </cell>
          <cell r="G204">
            <v>0.49063099999999998</v>
          </cell>
        </row>
        <row r="205">
          <cell r="B205" t="str">
            <v>243901071</v>
          </cell>
          <cell r="C205" t="str">
            <v>CC DE LA REGION D'ORGELET</v>
          </cell>
          <cell r="D205" t="str">
            <v>CCFPU</v>
          </cell>
          <cell r="E205">
            <v>0</v>
          </cell>
          <cell r="F205" t="str">
            <v>CIF normal</v>
          </cell>
          <cell r="G205">
            <v>0.41119099999999997</v>
          </cell>
        </row>
        <row r="206">
          <cell r="B206" t="str">
            <v>243600343</v>
          </cell>
          <cell r="C206" t="str">
            <v>CC COEUR DE BRENNE</v>
          </cell>
          <cell r="D206" t="str">
            <v>CCFPU</v>
          </cell>
          <cell r="E206">
            <v>0</v>
          </cell>
          <cell r="F206" t="str">
            <v>CIF normal</v>
          </cell>
          <cell r="G206">
            <v>0.486008</v>
          </cell>
        </row>
        <row r="207">
          <cell r="B207" t="str">
            <v>200072106</v>
          </cell>
          <cell r="C207" t="str">
            <v>CC ADOUR MADIRAN</v>
          </cell>
          <cell r="D207" t="str">
            <v>CCFPU</v>
          </cell>
          <cell r="E207" t="str">
            <v>FM2</v>
          </cell>
          <cell r="F207" t="str">
            <v>CIF normal</v>
          </cell>
          <cell r="G207">
            <v>0.44813999999999998</v>
          </cell>
        </row>
        <row r="208">
          <cell r="B208" t="str">
            <v>200069912</v>
          </cell>
          <cell r="C208" t="str">
            <v>CC Forêts du Perche</v>
          </cell>
          <cell r="D208" t="str">
            <v>CCFPU</v>
          </cell>
          <cell r="E208" t="str">
            <v>FM2</v>
          </cell>
          <cell r="F208" t="str">
            <v>CIF normal</v>
          </cell>
          <cell r="G208">
            <v>0.42602600000000002</v>
          </cell>
        </row>
        <row r="209">
          <cell r="B209" t="str">
            <v>244400586</v>
          </cell>
          <cell r="C209" t="str">
            <v>CC DU SUD-ESTUAIRE</v>
          </cell>
          <cell r="D209" t="str">
            <v>CCFPU</v>
          </cell>
          <cell r="E209">
            <v>0</v>
          </cell>
          <cell r="F209" t="str">
            <v>CIF normal</v>
          </cell>
          <cell r="G209">
            <v>0.46324100000000001</v>
          </cell>
        </row>
        <row r="210">
          <cell r="B210" t="str">
            <v>200042182</v>
          </cell>
          <cell r="C210" t="str">
            <v>CC DU MONT DES AVALOIRS</v>
          </cell>
          <cell r="D210" t="str">
            <v>CCFPU</v>
          </cell>
          <cell r="E210">
            <v>0</v>
          </cell>
          <cell r="F210" t="str">
            <v>CIF normal</v>
          </cell>
          <cell r="G210">
            <v>0.423346</v>
          </cell>
        </row>
        <row r="211">
          <cell r="B211" t="str">
            <v>247700065</v>
          </cell>
          <cell r="C211" t="str">
            <v>CC DU PAYS DE L'OURCQ</v>
          </cell>
          <cell r="D211" t="str">
            <v>CCFPU</v>
          </cell>
          <cell r="E211">
            <v>0</v>
          </cell>
          <cell r="F211" t="str">
            <v>CIF normal</v>
          </cell>
          <cell r="G211">
            <v>0.48552000000000001</v>
          </cell>
        </row>
        <row r="212">
          <cell r="B212" t="str">
            <v>242000503</v>
          </cell>
          <cell r="C212" t="str">
            <v>CC CELAVU-PRUNELLI</v>
          </cell>
          <cell r="D212" t="str">
            <v>CCFPU</v>
          </cell>
          <cell r="E212">
            <v>0</v>
          </cell>
          <cell r="F212" t="str">
            <v>CIF normal</v>
          </cell>
          <cell r="G212">
            <v>0.61220699999999995</v>
          </cell>
        </row>
        <row r="213">
          <cell r="B213" t="str">
            <v>200039824</v>
          </cell>
          <cell r="C213" t="str">
            <v>CDC ARDECHE DES SOURCES ET VOLCANS</v>
          </cell>
          <cell r="D213" t="str">
            <v>CCFPU</v>
          </cell>
          <cell r="E213">
            <v>0</v>
          </cell>
          <cell r="F213" t="str">
            <v>CIF normal</v>
          </cell>
          <cell r="G213">
            <v>0.475495</v>
          </cell>
        </row>
        <row r="214">
          <cell r="B214" t="str">
            <v>248200065</v>
          </cell>
          <cell r="C214" t="str">
            <v>CC DE LA LOMAGNE TARN-ET-GARONNAISE</v>
          </cell>
          <cell r="D214" t="str">
            <v>CCFPU</v>
          </cell>
          <cell r="E214">
            <v>0</v>
          </cell>
          <cell r="F214" t="str">
            <v>CIF normal</v>
          </cell>
          <cell r="G214">
            <v>0.45814500000000002</v>
          </cell>
        </row>
        <row r="215">
          <cell r="B215" t="str">
            <v>200070373</v>
          </cell>
          <cell r="C215" t="str">
            <v>CC LOIR-LUCE-BERCE</v>
          </cell>
          <cell r="D215" t="str">
            <v>CCFPU</v>
          </cell>
          <cell r="E215" t="str">
            <v>FM2</v>
          </cell>
          <cell r="F215" t="str">
            <v>CIF normal</v>
          </cell>
          <cell r="G215">
            <v>0.36424299999999998</v>
          </cell>
        </row>
        <row r="216">
          <cell r="B216" t="str">
            <v>243600202</v>
          </cell>
          <cell r="C216" t="str">
            <v>CC CHABRIS PAYS DE BAZELLE</v>
          </cell>
          <cell r="D216" t="str">
            <v>CCFPU</v>
          </cell>
          <cell r="E216">
            <v>0</v>
          </cell>
          <cell r="F216" t="str">
            <v>CIF normal</v>
          </cell>
          <cell r="G216">
            <v>0.47335100000000002</v>
          </cell>
        </row>
        <row r="217">
          <cell r="B217" t="str">
            <v>200041333</v>
          </cell>
          <cell r="C217" t="str">
            <v>CC DE PARTHENAY-GÂTINE</v>
          </cell>
          <cell r="D217" t="str">
            <v>CCFPU</v>
          </cell>
          <cell r="E217">
            <v>0</v>
          </cell>
          <cell r="F217" t="str">
            <v>CIF normal</v>
          </cell>
          <cell r="G217">
            <v>0.47550100000000001</v>
          </cell>
        </row>
        <row r="218">
          <cell r="B218" t="str">
            <v>241200641</v>
          </cell>
          <cell r="C218" t="str">
            <v>CC CONQUES MARCILLAC</v>
          </cell>
          <cell r="D218" t="str">
            <v>CCFPU</v>
          </cell>
          <cell r="E218">
            <v>0</v>
          </cell>
          <cell r="F218" t="str">
            <v>CIF normal</v>
          </cell>
          <cell r="G218">
            <v>0.462918</v>
          </cell>
        </row>
        <row r="219">
          <cell r="B219" t="str">
            <v>244000774</v>
          </cell>
          <cell r="C219" t="str">
            <v>CC DU PAYS DE VILLENEUVE EN ARMAGNAC LANDAIS</v>
          </cell>
          <cell r="D219" t="str">
            <v>CCFPU</v>
          </cell>
          <cell r="E219">
            <v>0</v>
          </cell>
          <cell r="F219" t="str">
            <v>CIF normal</v>
          </cell>
          <cell r="G219">
            <v>0.46498</v>
          </cell>
        </row>
        <row r="220">
          <cell r="B220" t="str">
            <v>200039642</v>
          </cell>
          <cell r="C220" t="str">
            <v>LE TONNERROIS EN BOURGOGNE</v>
          </cell>
          <cell r="D220" t="str">
            <v>CCFPU</v>
          </cell>
          <cell r="E220">
            <v>0</v>
          </cell>
          <cell r="F220" t="str">
            <v>CIF normal</v>
          </cell>
          <cell r="G220">
            <v>0.46016499999999999</v>
          </cell>
        </row>
        <row r="221">
          <cell r="B221" t="str">
            <v>241400555</v>
          </cell>
          <cell r="C221" t="str">
            <v>BAYEUX INTERCOM</v>
          </cell>
          <cell r="D221" t="str">
            <v>CCFPU</v>
          </cell>
          <cell r="E221">
            <v>0</v>
          </cell>
          <cell r="F221" t="str">
            <v>CIF normal</v>
          </cell>
          <cell r="G221">
            <v>0.45456999999999997</v>
          </cell>
        </row>
        <row r="222">
          <cell r="B222" t="str">
            <v>245501184</v>
          </cell>
          <cell r="C222" t="str">
            <v>CC DE REVIGNY-SUR-ORNAIN</v>
          </cell>
          <cell r="D222" t="str">
            <v>CCFPU</v>
          </cell>
          <cell r="E222">
            <v>0</v>
          </cell>
          <cell r="F222" t="str">
            <v>CIF normal</v>
          </cell>
          <cell r="G222">
            <v>0.46563700000000002</v>
          </cell>
        </row>
        <row r="223">
          <cell r="B223" t="str">
            <v>200044469</v>
          </cell>
          <cell r="C223" t="str">
            <v>CC DU PAYS DE MIREPOIX</v>
          </cell>
          <cell r="D223" t="str">
            <v>CCFPU</v>
          </cell>
          <cell r="E223">
            <v>0</v>
          </cell>
          <cell r="F223" t="str">
            <v>CIF normal</v>
          </cell>
          <cell r="G223">
            <v>0.44739699999999999</v>
          </cell>
        </row>
        <row r="224">
          <cell r="B224" t="str">
            <v>246000749</v>
          </cell>
          <cell r="C224" t="str">
            <v>CC DES LISIÈRES DE L'OISE</v>
          </cell>
          <cell r="D224" t="str">
            <v>CCFPU</v>
          </cell>
          <cell r="E224">
            <v>0</v>
          </cell>
          <cell r="F224" t="str">
            <v>CIF normal</v>
          </cell>
          <cell r="G224">
            <v>0.45812000000000003</v>
          </cell>
        </row>
        <row r="225">
          <cell r="B225" t="str">
            <v>200041465</v>
          </cell>
          <cell r="C225" t="str">
            <v>CDC VAL EYRIEUX</v>
          </cell>
          <cell r="D225" t="str">
            <v>CCFPU</v>
          </cell>
          <cell r="E225">
            <v>0</v>
          </cell>
          <cell r="F225" t="str">
            <v>CIF normal</v>
          </cell>
          <cell r="G225">
            <v>0.444129</v>
          </cell>
        </row>
        <row r="226">
          <cell r="B226" t="str">
            <v>200043982</v>
          </cell>
          <cell r="C226" t="str">
            <v>CC DU BAZADAIS</v>
          </cell>
          <cell r="D226" t="str">
            <v>CCFPU</v>
          </cell>
          <cell r="E226">
            <v>0</v>
          </cell>
          <cell r="F226" t="str">
            <v>CIF normal</v>
          </cell>
          <cell r="G226">
            <v>0.45039299999999999</v>
          </cell>
        </row>
        <row r="227">
          <cell r="B227" t="str">
            <v>243400355</v>
          </cell>
          <cell r="C227" t="str">
            <v>CC DU CLERMONTAIS</v>
          </cell>
          <cell r="D227" t="str">
            <v>CCFPU</v>
          </cell>
          <cell r="E227">
            <v>0</v>
          </cell>
          <cell r="F227" t="str">
            <v>CIF normal</v>
          </cell>
          <cell r="G227">
            <v>0.46896500000000002</v>
          </cell>
        </row>
        <row r="228">
          <cell r="B228" t="str">
            <v>200071645</v>
          </cell>
          <cell r="C228" t="str">
            <v>CC SAINT CYR MERE BOITIER ENTRE CHAROLAIS ET MACONNAIS</v>
          </cell>
          <cell r="D228" t="str">
            <v>CCFPU</v>
          </cell>
          <cell r="E228" t="str">
            <v>FM2</v>
          </cell>
          <cell r="F228" t="str">
            <v>CIF normal</v>
          </cell>
          <cell r="G228">
            <v>0.41072999999999998</v>
          </cell>
        </row>
        <row r="229">
          <cell r="B229" t="str">
            <v>200073146</v>
          </cell>
          <cell r="C229" t="str">
            <v>CC Cagire Garonne Salat</v>
          </cell>
          <cell r="D229" t="str">
            <v>CCFPU</v>
          </cell>
          <cell r="E229" t="str">
            <v>F2</v>
          </cell>
          <cell r="F229" t="str">
            <v>CIF normal</v>
          </cell>
          <cell r="G229">
            <v>0.37204799999999999</v>
          </cell>
        </row>
        <row r="230">
          <cell r="B230" t="str">
            <v>243000270</v>
          </cell>
          <cell r="C230" t="str">
            <v>CC DU PAYS VIGANAIS</v>
          </cell>
          <cell r="D230" t="str">
            <v>CCFPU</v>
          </cell>
          <cell r="E230">
            <v>0</v>
          </cell>
          <cell r="F230" t="str">
            <v>CIF normal</v>
          </cell>
          <cell r="G230">
            <v>0.456932</v>
          </cell>
        </row>
        <row r="231">
          <cell r="B231" t="str">
            <v>200036465</v>
          </cell>
          <cell r="C231" t="str">
            <v>CC DE THANN CERNAY</v>
          </cell>
          <cell r="D231" t="str">
            <v>CCFPU</v>
          </cell>
          <cell r="E231">
            <v>0</v>
          </cell>
          <cell r="F231" t="str">
            <v>CIF normal</v>
          </cell>
          <cell r="G231">
            <v>0.44570599999999999</v>
          </cell>
        </row>
        <row r="232">
          <cell r="B232" t="str">
            <v>200071546</v>
          </cell>
          <cell r="C232" t="str">
            <v>CC Sud Retz Atlantique</v>
          </cell>
          <cell r="D232" t="str">
            <v>CCFPU</v>
          </cell>
          <cell r="E232" t="str">
            <v>F2</v>
          </cell>
          <cell r="F232" t="str">
            <v>CIF normal</v>
          </cell>
          <cell r="G232">
            <v>0.42701899999999998</v>
          </cell>
        </row>
        <row r="233">
          <cell r="B233" t="str">
            <v>245400171</v>
          </cell>
          <cell r="C233" t="str">
            <v>CC MOSELLE ET MADON</v>
          </cell>
          <cell r="D233" t="str">
            <v>CCFPU</v>
          </cell>
          <cell r="E233">
            <v>0</v>
          </cell>
          <cell r="F233" t="str">
            <v>CIF normal</v>
          </cell>
          <cell r="G233">
            <v>0.46568500000000002</v>
          </cell>
        </row>
        <row r="234">
          <cell r="B234" t="str">
            <v>200071033</v>
          </cell>
          <cell r="C234" t="str">
            <v>CC Jabron Lure Vançon Durance</v>
          </cell>
          <cell r="D234" t="str">
            <v>CCFPU</v>
          </cell>
          <cell r="E234" t="str">
            <v>FM2</v>
          </cell>
          <cell r="F234" t="str">
            <v>CIF normal</v>
          </cell>
          <cell r="G234">
            <v>0.40345900000000001</v>
          </cell>
        </row>
        <row r="235">
          <cell r="B235" t="str">
            <v>200067593</v>
          </cell>
          <cell r="C235" t="str">
            <v>CC Chénérailles, d’Auzances Bellegarde et Haut Pays Marchois</v>
          </cell>
          <cell r="D235" t="str">
            <v>CCFPU</v>
          </cell>
          <cell r="E235" t="str">
            <v>FM2</v>
          </cell>
          <cell r="F235" t="str">
            <v>CIF normal</v>
          </cell>
          <cell r="G235">
            <v>0.40029599999999999</v>
          </cell>
        </row>
        <row r="236">
          <cell r="B236" t="str">
            <v>248100158</v>
          </cell>
          <cell r="C236" t="str">
            <v>CC DU SOR ET DE L'AGOUT</v>
          </cell>
          <cell r="D236" t="str">
            <v>CCFPU</v>
          </cell>
          <cell r="E236">
            <v>0</v>
          </cell>
          <cell r="F236" t="str">
            <v>CIF normal</v>
          </cell>
          <cell r="G236">
            <v>0.46316499999999999</v>
          </cell>
        </row>
        <row r="237">
          <cell r="B237" t="str">
            <v>243500659</v>
          </cell>
          <cell r="C237" t="str">
            <v>PAYS DE CHATEAUGIRON COMMUNAUTE</v>
          </cell>
          <cell r="D237" t="str">
            <v>CCFPU</v>
          </cell>
          <cell r="E237">
            <v>0</v>
          </cell>
          <cell r="F237" t="str">
            <v>CIF normal</v>
          </cell>
          <cell r="G237">
            <v>0.46171400000000001</v>
          </cell>
        </row>
        <row r="238">
          <cell r="B238" t="str">
            <v>244600433</v>
          </cell>
          <cell r="C238" t="str">
            <v>CC DU LOT ET DU VIGNOBLE</v>
          </cell>
          <cell r="D238" t="str">
            <v>CCFPU</v>
          </cell>
          <cell r="E238">
            <v>0</v>
          </cell>
          <cell r="F238" t="str">
            <v>CIF normal</v>
          </cell>
          <cell r="G238">
            <v>0.43127300000000002</v>
          </cell>
        </row>
        <row r="239">
          <cell r="B239" t="str">
            <v>200040293</v>
          </cell>
          <cell r="C239" t="str">
            <v>CC DU CLUNISOIS</v>
          </cell>
          <cell r="D239" t="str">
            <v>CCFPU</v>
          </cell>
          <cell r="E239">
            <v>0</v>
          </cell>
          <cell r="F239" t="str">
            <v>CIF normal</v>
          </cell>
          <cell r="G239">
            <v>0.47889700000000002</v>
          </cell>
        </row>
        <row r="240">
          <cell r="B240" t="str">
            <v>244800405</v>
          </cell>
          <cell r="C240" t="str">
            <v>CC COEUR DE LOZERE</v>
          </cell>
          <cell r="D240" t="str">
            <v>CCFPU</v>
          </cell>
          <cell r="E240">
            <v>0</v>
          </cell>
          <cell r="F240" t="str">
            <v>CIF normal</v>
          </cell>
          <cell r="G240">
            <v>0.42605999999999999</v>
          </cell>
        </row>
        <row r="241">
          <cell r="B241" t="str">
            <v>244000824</v>
          </cell>
          <cell r="C241" t="str">
            <v>CC DU PAYS GRENADOIS</v>
          </cell>
          <cell r="D241" t="str">
            <v>CCFPU</v>
          </cell>
          <cell r="E241">
            <v>0</v>
          </cell>
          <cell r="F241" t="str">
            <v>CIF normal</v>
          </cell>
          <cell r="G241">
            <v>0.46480900000000003</v>
          </cell>
        </row>
        <row r="242">
          <cell r="B242" t="str">
            <v>241700624</v>
          </cell>
          <cell r="C242" t="str">
            <v>CC ILE D'OLERON</v>
          </cell>
          <cell r="D242" t="str">
            <v>CCFPU</v>
          </cell>
          <cell r="E242">
            <v>0</v>
          </cell>
          <cell r="F242" t="str">
            <v>CIF normal</v>
          </cell>
          <cell r="G242">
            <v>0.45663799999999999</v>
          </cell>
        </row>
        <row r="243">
          <cell r="B243" t="str">
            <v>200069755</v>
          </cell>
          <cell r="C243" t="str">
            <v>CC MELLOIS en POITOU</v>
          </cell>
          <cell r="D243" t="str">
            <v>CCFPU</v>
          </cell>
          <cell r="E243" t="str">
            <v>FM2</v>
          </cell>
          <cell r="F243" t="str">
            <v>CIF normal</v>
          </cell>
          <cell r="G243">
            <v>0.48040699999999997</v>
          </cell>
        </row>
        <row r="244">
          <cell r="B244" t="str">
            <v>243500733</v>
          </cell>
          <cell r="C244" t="str">
            <v>CC BRETAGNE ROMANTIQUE</v>
          </cell>
          <cell r="D244" t="str">
            <v>CCFPU</v>
          </cell>
          <cell r="E244">
            <v>0</v>
          </cell>
          <cell r="F244" t="str">
            <v>CIF normal</v>
          </cell>
          <cell r="G244">
            <v>0.44907999999999998</v>
          </cell>
        </row>
        <row r="245">
          <cell r="B245" t="str">
            <v>200070035</v>
          </cell>
          <cell r="C245" t="str">
            <v>CC CIVRAISIEN EN POITOU</v>
          </cell>
          <cell r="D245" t="str">
            <v>CCFPU</v>
          </cell>
          <cell r="E245" t="str">
            <v>FM2</v>
          </cell>
          <cell r="F245" t="str">
            <v>CIF normal</v>
          </cell>
          <cell r="G245">
            <v>0.38952900000000001</v>
          </cell>
        </row>
        <row r="246">
          <cell r="B246" t="str">
            <v>246600415</v>
          </cell>
          <cell r="C246" t="str">
            <v>CC ROUSSILLON CONFLENT</v>
          </cell>
          <cell r="D246" t="str">
            <v>CCFPU</v>
          </cell>
          <cell r="E246">
            <v>0</v>
          </cell>
          <cell r="F246" t="str">
            <v>CIF normal</v>
          </cell>
          <cell r="G246">
            <v>0.45291599999999999</v>
          </cell>
        </row>
        <row r="247">
          <cell r="B247" t="str">
            <v>200067650</v>
          </cell>
          <cell r="C247" t="str">
            <v>CC HOUVE – PAYS BOULAGEOIS</v>
          </cell>
          <cell r="D247" t="str">
            <v>CCFPU</v>
          </cell>
          <cell r="E247" t="str">
            <v>FM2</v>
          </cell>
          <cell r="F247" t="str">
            <v>CIF normal</v>
          </cell>
          <cell r="G247">
            <v>0.413105</v>
          </cell>
        </row>
        <row r="248">
          <cell r="B248" t="str">
            <v>244400537</v>
          </cell>
          <cell r="C248" t="str">
            <v>Communauté de communes de Nozay</v>
          </cell>
          <cell r="D248" t="str">
            <v>CCFPU</v>
          </cell>
          <cell r="E248">
            <v>0</v>
          </cell>
          <cell r="F248" t="str">
            <v>CIF normal</v>
          </cell>
          <cell r="G248">
            <v>0.45637699999999998</v>
          </cell>
        </row>
        <row r="249">
          <cell r="B249" t="str">
            <v>200035442</v>
          </cell>
          <cell r="C249" t="str">
            <v>CC DU SUD ARTOIS</v>
          </cell>
          <cell r="D249" t="str">
            <v>CCFPU</v>
          </cell>
          <cell r="E249">
            <v>0</v>
          </cell>
          <cell r="F249" t="str">
            <v>CIF normal</v>
          </cell>
          <cell r="G249">
            <v>0.45481300000000002</v>
          </cell>
        </row>
        <row r="250">
          <cell r="B250" t="str">
            <v>200030658</v>
          </cell>
          <cell r="C250" t="str">
            <v>CC DU TRIÈVES</v>
          </cell>
          <cell r="D250" t="str">
            <v>CCFPU</v>
          </cell>
          <cell r="E250">
            <v>0</v>
          </cell>
          <cell r="F250" t="str">
            <v>CIF normal</v>
          </cell>
          <cell r="G250">
            <v>0.43450699999999998</v>
          </cell>
        </row>
        <row r="251">
          <cell r="B251" t="str">
            <v>247700701</v>
          </cell>
          <cell r="C251" t="str">
            <v>CC DE LA BRIE NANGISSIENNE</v>
          </cell>
          <cell r="D251" t="str">
            <v>CCFPU</v>
          </cell>
          <cell r="E251" t="str">
            <v>T2</v>
          </cell>
          <cell r="F251" t="str">
            <v>CIF pondéré par DT moyenne de la catégorie</v>
          </cell>
          <cell r="G251">
            <v>0.32032899999999997</v>
          </cell>
        </row>
        <row r="252">
          <cell r="B252" t="str">
            <v>240700302</v>
          </cell>
          <cell r="C252" t="str">
            <v>CC DU PAYS DE BEAUME DROBIE</v>
          </cell>
          <cell r="D252" t="str">
            <v>CCFPU</v>
          </cell>
          <cell r="E252">
            <v>0</v>
          </cell>
          <cell r="F252" t="str">
            <v>CIF normal</v>
          </cell>
          <cell r="G252">
            <v>0.42463299999999998</v>
          </cell>
        </row>
        <row r="253">
          <cell r="B253" t="str">
            <v>243900719</v>
          </cell>
          <cell r="C253" t="str">
            <v>CC DU PAYS DES LACS</v>
          </cell>
          <cell r="D253" t="str">
            <v>CCFPU</v>
          </cell>
          <cell r="E253" t="str">
            <v>T2</v>
          </cell>
          <cell r="F253" t="str">
            <v>CIF pondéré par DT moyenne de la catégorie</v>
          </cell>
          <cell r="G253">
            <v>0.438025</v>
          </cell>
        </row>
        <row r="254">
          <cell r="B254" t="str">
            <v>200066371</v>
          </cell>
          <cell r="C254" t="str">
            <v>CC Causses et Vallée de la Dordogne</v>
          </cell>
          <cell r="D254" t="str">
            <v>CCFPU</v>
          </cell>
          <cell r="E254" t="str">
            <v>F2</v>
          </cell>
          <cell r="F254" t="str">
            <v>CIF normal</v>
          </cell>
          <cell r="G254">
            <v>0.36546899999999999</v>
          </cell>
        </row>
        <row r="255">
          <cell r="B255" t="str">
            <v>200013050</v>
          </cell>
          <cell r="C255" t="str">
            <v>CC SAUER-PECHELBRONN</v>
          </cell>
          <cell r="D255" t="str">
            <v>CCFPU</v>
          </cell>
          <cell r="E255">
            <v>0</v>
          </cell>
          <cell r="F255" t="str">
            <v>CIF normal</v>
          </cell>
          <cell r="G255">
            <v>0.45127</v>
          </cell>
        </row>
        <row r="256">
          <cell r="B256" t="str">
            <v>200039808</v>
          </cell>
          <cell r="C256" t="str">
            <v>CDC GORGES DE L ARDECHE</v>
          </cell>
          <cell r="D256" t="str">
            <v>CCFPU</v>
          </cell>
          <cell r="E256">
            <v>0</v>
          </cell>
          <cell r="F256" t="str">
            <v>CIF normal</v>
          </cell>
          <cell r="G256">
            <v>0.450573</v>
          </cell>
        </row>
        <row r="257">
          <cell r="B257" t="str">
            <v>247900798</v>
          </cell>
          <cell r="C257" t="str">
            <v>CC DU THOUARSAIS</v>
          </cell>
          <cell r="D257" t="str">
            <v>CCFPU</v>
          </cell>
          <cell r="E257">
            <v>0</v>
          </cell>
          <cell r="F257" t="str">
            <v>CIF normal</v>
          </cell>
          <cell r="G257">
            <v>0.44768200000000002</v>
          </cell>
        </row>
        <row r="258">
          <cell r="B258" t="str">
            <v>200059392</v>
          </cell>
          <cell r="C258" t="str">
            <v>CC BIÈVRE ISÈRE</v>
          </cell>
          <cell r="D258" t="str">
            <v>CCFPU</v>
          </cell>
          <cell r="E258">
            <v>0</v>
          </cell>
          <cell r="F258" t="str">
            <v>CIF normal</v>
          </cell>
          <cell r="G258">
            <v>0.447683</v>
          </cell>
        </row>
        <row r="259">
          <cell r="B259" t="str">
            <v>200040905</v>
          </cell>
          <cell r="C259" t="str">
            <v>CC CARMAUSIN-SÉGALA (3CS)</v>
          </cell>
          <cell r="D259" t="str">
            <v>CCFPU</v>
          </cell>
          <cell r="E259">
            <v>0</v>
          </cell>
          <cell r="F259" t="str">
            <v>CIF normal</v>
          </cell>
          <cell r="G259">
            <v>0.42843999999999999</v>
          </cell>
        </row>
        <row r="260">
          <cell r="B260" t="str">
            <v>241200906</v>
          </cell>
          <cell r="C260" t="str">
            <v>CC LARZAC ET VALLÉES</v>
          </cell>
          <cell r="D260" t="str">
            <v>CCFPU</v>
          </cell>
          <cell r="E260">
            <v>0</v>
          </cell>
          <cell r="F260" t="str">
            <v>CIF normal</v>
          </cell>
          <cell r="G260">
            <v>0.44692300000000001</v>
          </cell>
        </row>
        <row r="261">
          <cell r="B261" t="str">
            <v>244301032</v>
          </cell>
          <cell r="C261" t="str">
            <v>Communauté de communes Brioude Sud Auvergne</v>
          </cell>
          <cell r="D261" t="str">
            <v>CCFPU</v>
          </cell>
          <cell r="E261">
            <v>0</v>
          </cell>
          <cell r="F261" t="str">
            <v>CIF normal</v>
          </cell>
          <cell r="G261">
            <v>0.46513500000000002</v>
          </cell>
        </row>
        <row r="262">
          <cell r="B262" t="str">
            <v>240700815</v>
          </cell>
          <cell r="C262" t="str">
            <v>CC DE BERG ET COIRON</v>
          </cell>
          <cell r="D262" t="str">
            <v>CCFPU</v>
          </cell>
          <cell r="E262">
            <v>0</v>
          </cell>
          <cell r="F262" t="str">
            <v>CIF normal</v>
          </cell>
          <cell r="G262">
            <v>0.39438800000000002</v>
          </cell>
        </row>
        <row r="263">
          <cell r="B263" t="str">
            <v>243200417</v>
          </cell>
          <cell r="C263" t="str">
            <v>CC TENAREZE</v>
          </cell>
          <cell r="D263" t="str">
            <v>CCFPU</v>
          </cell>
          <cell r="E263">
            <v>0</v>
          </cell>
          <cell r="F263" t="str">
            <v>CIF normal</v>
          </cell>
          <cell r="G263">
            <v>0.45206299999999999</v>
          </cell>
        </row>
        <row r="264">
          <cell r="B264" t="str">
            <v>248000499</v>
          </cell>
          <cell r="C264" t="str">
            <v>CC DU VAL DE SOMME</v>
          </cell>
          <cell r="D264" t="str">
            <v>CCFPU</v>
          </cell>
          <cell r="E264">
            <v>0</v>
          </cell>
          <cell r="F264" t="str">
            <v>CIF normal</v>
          </cell>
          <cell r="G264">
            <v>0.43642700000000001</v>
          </cell>
        </row>
        <row r="265">
          <cell r="B265" t="str">
            <v>200071819</v>
          </cell>
          <cell r="C265" t="str">
            <v>CC DU PERIGORD NONTRONNAIS</v>
          </cell>
          <cell r="D265" t="str">
            <v>CCFPU</v>
          </cell>
          <cell r="E265" t="str">
            <v>F2</v>
          </cell>
          <cell r="F265" t="str">
            <v>CIF normal</v>
          </cell>
          <cell r="G265">
            <v>0.33948800000000001</v>
          </cell>
        </row>
        <row r="266">
          <cell r="B266" t="str">
            <v>200041689</v>
          </cell>
          <cell r="C266" t="str">
            <v>VALS DE SAINTONGE COMMUNAUTE</v>
          </cell>
          <cell r="D266" t="str">
            <v>CCFPU</v>
          </cell>
          <cell r="E266">
            <v>0</v>
          </cell>
          <cell r="F266" t="str">
            <v>CIF normal</v>
          </cell>
          <cell r="G266">
            <v>0.43469999999999998</v>
          </cell>
        </row>
        <row r="267">
          <cell r="B267" t="str">
            <v>200067122</v>
          </cell>
          <cell r="C267" t="str">
            <v>CC COTEAUX ET PLAINES DU PAYS LAFRANCAISAIN</v>
          </cell>
          <cell r="D267" t="str">
            <v>CCFPU</v>
          </cell>
          <cell r="E267" t="str">
            <v>FM2</v>
          </cell>
          <cell r="F267" t="str">
            <v>CIF normal</v>
          </cell>
          <cell r="G267">
            <v>0.414802</v>
          </cell>
        </row>
        <row r="268">
          <cell r="B268" t="str">
            <v>241700459</v>
          </cell>
          <cell r="C268" t="str">
            <v>CC ILE DE RE</v>
          </cell>
          <cell r="D268" t="str">
            <v>CCFPU</v>
          </cell>
          <cell r="E268">
            <v>0</v>
          </cell>
          <cell r="F268" t="str">
            <v>CIF normal</v>
          </cell>
          <cell r="G268">
            <v>0.44379999999999997</v>
          </cell>
        </row>
        <row r="269">
          <cell r="B269" t="str">
            <v>243100732</v>
          </cell>
          <cell r="C269" t="str">
            <v>CC DES COTEAUX DU GIROU</v>
          </cell>
          <cell r="D269" t="str">
            <v>CCFPU</v>
          </cell>
          <cell r="E269">
            <v>0</v>
          </cell>
          <cell r="F269" t="str">
            <v>CIF normal</v>
          </cell>
          <cell r="G269">
            <v>0.438087</v>
          </cell>
        </row>
        <row r="270">
          <cell r="B270" t="str">
            <v>200023620</v>
          </cell>
          <cell r="C270" t="str">
            <v>CC DE LA GASCOGNE TOULOUSAINE</v>
          </cell>
          <cell r="D270" t="str">
            <v>CCFPU</v>
          </cell>
          <cell r="E270">
            <v>0</v>
          </cell>
          <cell r="F270" t="str">
            <v>CIF normal</v>
          </cell>
          <cell r="G270">
            <v>0.38210899999999998</v>
          </cell>
        </row>
        <row r="271">
          <cell r="B271" t="str">
            <v>246600449</v>
          </cell>
          <cell r="C271" t="str">
            <v>CC DES ASPRES</v>
          </cell>
          <cell r="D271" t="str">
            <v>CCFPU</v>
          </cell>
          <cell r="E271">
            <v>0</v>
          </cell>
          <cell r="F271" t="str">
            <v>CIF normal</v>
          </cell>
          <cell r="G271">
            <v>0.437697</v>
          </cell>
        </row>
        <row r="272">
          <cell r="B272" t="str">
            <v>244000865</v>
          </cell>
          <cell r="C272" t="str">
            <v>CC DE MAREMNE ADOUR COTE SUD</v>
          </cell>
          <cell r="D272" t="str">
            <v>CCFPU</v>
          </cell>
          <cell r="E272">
            <v>0</v>
          </cell>
          <cell r="F272" t="str">
            <v>CIF normal</v>
          </cell>
          <cell r="G272">
            <v>0.42740800000000001</v>
          </cell>
        </row>
        <row r="273">
          <cell r="B273" t="str">
            <v>244200614</v>
          </cell>
          <cell r="C273" t="str">
            <v>CC des Vals d’Aix et d’Isable</v>
          </cell>
          <cell r="D273" t="str">
            <v>CCFPU</v>
          </cell>
          <cell r="E273">
            <v>0</v>
          </cell>
          <cell r="F273" t="str">
            <v>CIF normal</v>
          </cell>
          <cell r="G273">
            <v>0.44089499999999998</v>
          </cell>
        </row>
        <row r="274">
          <cell r="B274" t="str">
            <v>242401024</v>
          </cell>
          <cell r="C274" t="str">
            <v>CC ISLE-LOUE-AUVEZERE EN PERIGORD</v>
          </cell>
          <cell r="D274" t="str">
            <v>CCFPU</v>
          </cell>
          <cell r="E274">
            <v>0</v>
          </cell>
          <cell r="F274" t="str">
            <v>CIF normal</v>
          </cell>
          <cell r="G274">
            <v>0.464646</v>
          </cell>
        </row>
        <row r="275">
          <cell r="B275" t="str">
            <v>200069748</v>
          </cell>
          <cell r="C275" t="str">
            <v>CC VAL DE GATINE</v>
          </cell>
          <cell r="D275" t="str">
            <v>CCFPU</v>
          </cell>
          <cell r="E275" t="str">
            <v>F2</v>
          </cell>
          <cell r="F275" t="str">
            <v>CIF normal</v>
          </cell>
          <cell r="G275">
            <v>0.37088399999999999</v>
          </cell>
        </row>
        <row r="276">
          <cell r="B276" t="str">
            <v>200072999</v>
          </cell>
          <cell r="C276" t="str">
            <v>CC GRAND LANGRES</v>
          </cell>
          <cell r="D276" t="str">
            <v>CCFPU</v>
          </cell>
          <cell r="E276" t="str">
            <v>FM2</v>
          </cell>
          <cell r="F276" t="str">
            <v>CIF normal</v>
          </cell>
          <cell r="G276">
            <v>0.47014600000000001</v>
          </cell>
        </row>
        <row r="277">
          <cell r="B277" t="str">
            <v>247700032</v>
          </cell>
          <cell r="C277" t="str">
            <v>CC MORET SEINE ET LOING</v>
          </cell>
          <cell r="D277" t="str">
            <v>CCFPU</v>
          </cell>
          <cell r="E277">
            <v>0</v>
          </cell>
          <cell r="F277" t="str">
            <v>CIF normal</v>
          </cell>
          <cell r="G277">
            <v>0.43328</v>
          </cell>
        </row>
        <row r="278">
          <cell r="B278" t="str">
            <v>249730052</v>
          </cell>
          <cell r="C278" t="str">
            <v>CC DE L'EST GUYANAIS</v>
          </cell>
          <cell r="D278" t="str">
            <v>CCFPU</v>
          </cell>
          <cell r="E278">
            <v>0</v>
          </cell>
          <cell r="F278" t="str">
            <v>CIF normal</v>
          </cell>
          <cell r="G278">
            <v>0.43657099999999999</v>
          </cell>
        </row>
        <row r="279">
          <cell r="B279" t="str">
            <v>200067031</v>
          </cell>
          <cell r="C279" t="str">
            <v>CC COTE OUEST CENTRE MANCHE</v>
          </cell>
          <cell r="D279" t="str">
            <v>CCFPU</v>
          </cell>
          <cell r="E279" t="str">
            <v>FM2</v>
          </cell>
          <cell r="F279" t="str">
            <v>CIF normal</v>
          </cell>
          <cell r="G279">
            <v>0.43940699999999999</v>
          </cell>
        </row>
        <row r="280">
          <cell r="B280" t="str">
            <v>200069417</v>
          </cell>
          <cell r="C280" t="str">
            <v>CC PAYS D'ORTHE ET ARRIGANS</v>
          </cell>
          <cell r="D280" t="str">
            <v>CCFPU</v>
          </cell>
          <cell r="E280" t="str">
            <v>F2</v>
          </cell>
          <cell r="F280" t="str">
            <v>CIF normal</v>
          </cell>
          <cell r="G280">
            <v>0.41444399999999998</v>
          </cell>
        </row>
        <row r="281">
          <cell r="B281" t="str">
            <v>200069672</v>
          </cell>
          <cell r="C281" t="str">
            <v>CC du Ternois</v>
          </cell>
          <cell r="D281" t="str">
            <v>CCFPU</v>
          </cell>
          <cell r="E281" t="str">
            <v>FM2</v>
          </cell>
          <cell r="F281" t="str">
            <v>CIF normal</v>
          </cell>
          <cell r="G281">
            <v>0.439301</v>
          </cell>
        </row>
        <row r="282">
          <cell r="B282" t="str">
            <v>200006930</v>
          </cell>
          <cell r="C282" t="str">
            <v>CC DU HAUT ALLIER</v>
          </cell>
          <cell r="D282" t="str">
            <v>CCFPU</v>
          </cell>
          <cell r="E282">
            <v>0</v>
          </cell>
          <cell r="F282" t="str">
            <v>CIF normal</v>
          </cell>
          <cell r="G282">
            <v>0.43896299999999999</v>
          </cell>
        </row>
        <row r="283">
          <cell r="B283" t="str">
            <v>248900383</v>
          </cell>
          <cell r="C283" t="str">
            <v>CC DE L'AGGLO MIGENNOISE</v>
          </cell>
          <cell r="D283" t="str">
            <v>CCFPU</v>
          </cell>
          <cell r="E283" t="str">
            <v>T2</v>
          </cell>
          <cell r="F283" t="str">
            <v>CIF pondéré par DT moyenne de la catégorie</v>
          </cell>
          <cell r="G283">
            <v>0.40746599999999999</v>
          </cell>
        </row>
        <row r="284">
          <cell r="B284" t="str">
            <v>200068112</v>
          </cell>
          <cell r="C284" t="str">
            <v>CC DU PAYS DE SAVERNE</v>
          </cell>
          <cell r="D284" t="str">
            <v>CCFPU</v>
          </cell>
          <cell r="E284" t="str">
            <v>FM2</v>
          </cell>
          <cell r="F284" t="str">
            <v>CIF normal</v>
          </cell>
          <cell r="G284">
            <v>0.44443500000000002</v>
          </cell>
        </row>
        <row r="285">
          <cell r="B285" t="str">
            <v>200070951</v>
          </cell>
          <cell r="C285" t="str">
            <v>CC DU TERRITOIRE NORD PICARDIE</v>
          </cell>
          <cell r="D285" t="str">
            <v>CCFPU</v>
          </cell>
          <cell r="E285" t="str">
            <v>FM2</v>
          </cell>
          <cell r="F285" t="str">
            <v>CIF normal</v>
          </cell>
          <cell r="G285">
            <v>0.41161500000000001</v>
          </cell>
        </row>
        <row r="286">
          <cell r="B286" t="str">
            <v>200069615</v>
          </cell>
          <cell r="C286" t="str">
            <v>CC Bresse Haute Seille</v>
          </cell>
          <cell r="D286" t="str">
            <v>CCFPU</v>
          </cell>
          <cell r="E286" t="str">
            <v>F2</v>
          </cell>
          <cell r="F286" t="str">
            <v>CIF normal</v>
          </cell>
          <cell r="G286">
            <v>0.31561699999999998</v>
          </cell>
        </row>
        <row r="287">
          <cell r="B287" t="str">
            <v>200068567</v>
          </cell>
          <cell r="C287" t="str">
            <v>CC LES VALS DU DAUPHINE</v>
          </cell>
          <cell r="D287" t="str">
            <v>CCFPU</v>
          </cell>
          <cell r="E287" t="str">
            <v>F2</v>
          </cell>
          <cell r="F287" t="str">
            <v>CIF normal</v>
          </cell>
          <cell r="G287">
            <v>0.42322399999999999</v>
          </cell>
        </row>
        <row r="288">
          <cell r="B288" t="str">
            <v>200044253</v>
          </cell>
          <cell r="C288" t="str">
            <v>CC DU BASSIN DE JOINVILLE EN CHAMPAGNE</v>
          </cell>
          <cell r="D288" t="str">
            <v>CCFPU</v>
          </cell>
          <cell r="E288">
            <v>0</v>
          </cell>
          <cell r="F288" t="str">
            <v>CIF normal</v>
          </cell>
          <cell r="G288">
            <v>0.42022900000000002</v>
          </cell>
        </row>
        <row r="289">
          <cell r="B289" t="str">
            <v>200070548</v>
          </cell>
          <cell r="C289" t="str">
            <v>CC LA CLAYETTE CHAUFFAILLES EN BRIONNAIS</v>
          </cell>
          <cell r="D289" t="str">
            <v>CCFPU</v>
          </cell>
          <cell r="E289" t="str">
            <v>FM2</v>
          </cell>
          <cell r="F289" t="str">
            <v>CIF normal</v>
          </cell>
          <cell r="G289">
            <v>0.53024199999999999</v>
          </cell>
        </row>
        <row r="290">
          <cell r="B290" t="str">
            <v>247400690</v>
          </cell>
          <cell r="C290" t="str">
            <v>CC GENEVOIS</v>
          </cell>
          <cell r="D290" t="str">
            <v>CCFPU</v>
          </cell>
          <cell r="E290">
            <v>0</v>
          </cell>
          <cell r="F290" t="str">
            <v>CIF normal</v>
          </cell>
          <cell r="G290">
            <v>0.423234</v>
          </cell>
        </row>
        <row r="291">
          <cell r="B291" t="str">
            <v>240500462</v>
          </cell>
          <cell r="C291" t="str">
            <v>CC DU PAYS DES ECRINS</v>
          </cell>
          <cell r="D291" t="str">
            <v>CCFPU</v>
          </cell>
          <cell r="E291" t="str">
            <v>T2</v>
          </cell>
          <cell r="F291" t="str">
            <v>CIF pondéré par DT moyenne de la catégorie</v>
          </cell>
          <cell r="G291">
            <v>0.41541299999999998</v>
          </cell>
        </row>
        <row r="292">
          <cell r="B292" t="str">
            <v>200041366</v>
          </cell>
          <cell r="C292" t="str">
            <v>CDC RHONE CRUSSOL</v>
          </cell>
          <cell r="D292" t="str">
            <v>CCFPU</v>
          </cell>
          <cell r="E292">
            <v>0</v>
          </cell>
          <cell r="F292" t="str">
            <v>CIF normal</v>
          </cell>
          <cell r="G292">
            <v>0.41869499999999998</v>
          </cell>
        </row>
        <row r="293">
          <cell r="B293" t="str">
            <v>200042653</v>
          </cell>
          <cell r="C293" t="str">
            <v>CC SUD-HÉRAULT</v>
          </cell>
          <cell r="D293" t="str">
            <v>CCFPU</v>
          </cell>
          <cell r="E293">
            <v>0</v>
          </cell>
          <cell r="F293" t="str">
            <v>CIF normal</v>
          </cell>
          <cell r="G293">
            <v>0.41410799999999998</v>
          </cell>
        </row>
        <row r="294">
          <cell r="B294" t="str">
            <v>200040814</v>
          </cell>
          <cell r="C294" t="str">
            <v>BRIANCE SUD HAUTE VIENNE</v>
          </cell>
          <cell r="D294" t="str">
            <v>CCFPU</v>
          </cell>
          <cell r="E294">
            <v>0</v>
          </cell>
          <cell r="F294" t="str">
            <v>CIF normal</v>
          </cell>
          <cell r="G294">
            <v>0.42005900000000002</v>
          </cell>
        </row>
        <row r="295">
          <cell r="B295" t="str">
            <v>200069599</v>
          </cell>
          <cell r="C295" t="str">
            <v>CC RURALES DE L'ENTRE-DEUX-MERS</v>
          </cell>
          <cell r="D295" t="str">
            <v>CCFPU</v>
          </cell>
          <cell r="E295" t="str">
            <v>FM2</v>
          </cell>
          <cell r="F295" t="str">
            <v>CIF normal</v>
          </cell>
          <cell r="G295">
            <v>0.36435099999999998</v>
          </cell>
        </row>
        <row r="296">
          <cell r="B296" t="str">
            <v>243800844</v>
          </cell>
          <cell r="C296" t="str">
            <v>CC DU TERRITOIRE DE BEAUREPAIRE</v>
          </cell>
          <cell r="D296" t="str">
            <v>CCFPU</v>
          </cell>
          <cell r="E296">
            <v>0</v>
          </cell>
          <cell r="F296" t="str">
            <v>CIF normal</v>
          </cell>
          <cell r="G296">
            <v>0.42091200000000001</v>
          </cell>
        </row>
        <row r="297">
          <cell r="B297" t="str">
            <v>247200090</v>
          </cell>
          <cell r="C297" t="str">
            <v>CC  DE SABLE SUR SARTHE</v>
          </cell>
          <cell r="D297" t="str">
            <v>CCFPU</v>
          </cell>
          <cell r="E297">
            <v>0</v>
          </cell>
          <cell r="F297" t="str">
            <v>CIF normal</v>
          </cell>
          <cell r="G297">
            <v>0.42613800000000002</v>
          </cell>
        </row>
        <row r="298">
          <cell r="B298" t="str">
            <v>200066777</v>
          </cell>
          <cell r="C298" t="str">
            <v>CC Ploërmel Communauté</v>
          </cell>
          <cell r="D298" t="str">
            <v>CCFPU</v>
          </cell>
          <cell r="E298" t="str">
            <v>F2</v>
          </cell>
          <cell r="F298" t="str">
            <v>CIF normal</v>
          </cell>
          <cell r="G298">
            <v>0.39169300000000001</v>
          </cell>
        </row>
        <row r="299">
          <cell r="B299" t="str">
            <v>200068369</v>
          </cell>
          <cell r="C299" t="str">
            <v>CC DE MIRECOURT DOMPAIRE</v>
          </cell>
          <cell r="D299" t="str">
            <v>CCFPU</v>
          </cell>
          <cell r="E299" t="str">
            <v>F2</v>
          </cell>
          <cell r="F299" t="str">
            <v>CIF normal</v>
          </cell>
          <cell r="G299">
            <v>0.327017</v>
          </cell>
        </row>
        <row r="300">
          <cell r="B300" t="str">
            <v>200023075</v>
          </cell>
          <cell r="C300" t="str">
            <v>CC DU PAYS DE MAICHE</v>
          </cell>
          <cell r="D300" t="str">
            <v>CCFPU</v>
          </cell>
          <cell r="E300" t="str">
            <v>T2</v>
          </cell>
          <cell r="F300" t="str">
            <v>CIF pondéré par DT moyenne de la catégorie</v>
          </cell>
          <cell r="G300">
            <v>0.40040700000000001</v>
          </cell>
        </row>
        <row r="301">
          <cell r="B301" t="str">
            <v>200070761</v>
          </cell>
          <cell r="C301" t="str">
            <v>CC Ambert Livradois Forez</v>
          </cell>
          <cell r="D301" t="str">
            <v>CCFPU</v>
          </cell>
          <cell r="E301" t="str">
            <v>F2</v>
          </cell>
          <cell r="F301" t="str">
            <v>CIF normal</v>
          </cell>
          <cell r="G301">
            <v>0.37077199999999999</v>
          </cell>
        </row>
        <row r="302">
          <cell r="B302" t="str">
            <v>243500618</v>
          </cell>
          <cell r="C302" t="str">
            <v>CC  DE BROCELIANDE</v>
          </cell>
          <cell r="D302" t="str">
            <v>CCFPU</v>
          </cell>
          <cell r="E302">
            <v>0</v>
          </cell>
          <cell r="F302" t="str">
            <v>CIF normal</v>
          </cell>
          <cell r="G302">
            <v>0.398314</v>
          </cell>
        </row>
        <row r="303">
          <cell r="B303" t="str">
            <v>246800585</v>
          </cell>
          <cell r="C303" t="str">
            <v>CC VALLEE DE MUNSTER</v>
          </cell>
          <cell r="D303" t="str">
            <v>CCFPU</v>
          </cell>
          <cell r="E303">
            <v>0</v>
          </cell>
          <cell r="F303" t="str">
            <v>CIF normal</v>
          </cell>
          <cell r="G303">
            <v>0.389239</v>
          </cell>
        </row>
        <row r="304">
          <cell r="B304" t="str">
            <v>200071934</v>
          </cell>
          <cell r="C304" t="str">
            <v>CC PAYS DE FONTENAY–VENDEE</v>
          </cell>
          <cell r="D304" t="str">
            <v>CCFPU</v>
          </cell>
          <cell r="E304" t="str">
            <v>F2</v>
          </cell>
          <cell r="F304" t="str">
            <v>CIF normal</v>
          </cell>
          <cell r="G304">
            <v>0.38087599999999999</v>
          </cell>
        </row>
        <row r="305">
          <cell r="B305" t="str">
            <v>243000569</v>
          </cell>
          <cell r="C305" t="str">
            <v>CC RHONY,VISTRE,VIDOURLE</v>
          </cell>
          <cell r="D305" t="str">
            <v>CCFPU</v>
          </cell>
          <cell r="E305">
            <v>0</v>
          </cell>
          <cell r="F305" t="str">
            <v>CIF normal</v>
          </cell>
          <cell r="G305">
            <v>0.42410799999999998</v>
          </cell>
        </row>
        <row r="306">
          <cell r="B306" t="str">
            <v>242020105</v>
          </cell>
          <cell r="C306" t="str">
            <v>CC DE CALVI BALAGNE</v>
          </cell>
          <cell r="D306" t="str">
            <v>CCFPU</v>
          </cell>
          <cell r="E306">
            <v>0</v>
          </cell>
          <cell r="F306" t="str">
            <v>CIF normal</v>
          </cell>
          <cell r="G306">
            <v>0.42332700000000001</v>
          </cell>
        </row>
        <row r="307">
          <cell r="B307" t="str">
            <v>243400694</v>
          </cell>
          <cell r="C307" t="str">
            <v>CC VALLEE DE L'HERAULT</v>
          </cell>
          <cell r="D307" t="str">
            <v>CCFPU</v>
          </cell>
          <cell r="E307">
            <v>0</v>
          </cell>
          <cell r="F307" t="str">
            <v>CIF normal</v>
          </cell>
          <cell r="G307">
            <v>0.42172900000000002</v>
          </cell>
        </row>
        <row r="308">
          <cell r="B308" t="str">
            <v>242101509</v>
          </cell>
          <cell r="C308" t="str">
            <v>CC Rives de SAÔNE</v>
          </cell>
          <cell r="D308" t="str">
            <v>CCFPU</v>
          </cell>
          <cell r="E308">
            <v>0</v>
          </cell>
          <cell r="F308" t="str">
            <v>CIF normal</v>
          </cell>
          <cell r="G308">
            <v>0.41916300000000001</v>
          </cell>
        </row>
        <row r="309">
          <cell r="B309" t="str">
            <v>200044014</v>
          </cell>
          <cell r="C309" t="str">
            <v>CC CREUSE GRAND SUD</v>
          </cell>
          <cell r="D309" t="str">
            <v>CCFPU</v>
          </cell>
          <cell r="E309">
            <v>0</v>
          </cell>
          <cell r="F309" t="str">
            <v>CIF normal</v>
          </cell>
          <cell r="G309">
            <v>0.381438</v>
          </cell>
        </row>
        <row r="310">
          <cell r="B310" t="str">
            <v>245901038</v>
          </cell>
          <cell r="C310" t="str">
            <v>CC DU PAYS DU SOLESMOIS</v>
          </cell>
          <cell r="D310" t="str">
            <v>CCFPU</v>
          </cell>
          <cell r="E310">
            <v>0</v>
          </cell>
          <cell r="F310" t="str">
            <v>CIF normal</v>
          </cell>
          <cell r="G310">
            <v>0.42090899999999998</v>
          </cell>
        </row>
        <row r="311">
          <cell r="B311" t="str">
            <v>246900740</v>
          </cell>
          <cell r="C311" t="str">
            <v>CC DU PAYS MORNANTAIS</v>
          </cell>
          <cell r="D311" t="str">
            <v>CCFPU</v>
          </cell>
          <cell r="E311">
            <v>0</v>
          </cell>
          <cell r="F311" t="str">
            <v>CIF normal</v>
          </cell>
          <cell r="G311">
            <v>0.40822000000000003</v>
          </cell>
        </row>
        <row r="312">
          <cell r="B312" t="str">
            <v>200000925</v>
          </cell>
          <cell r="C312" t="str">
            <v>CC DE LA PLAINE DIJONNAISE</v>
          </cell>
          <cell r="D312" t="str">
            <v>CCFPU</v>
          </cell>
          <cell r="E312" t="str">
            <v>T2</v>
          </cell>
          <cell r="F312" t="str">
            <v>CIF pondéré par DT moyenne de la catégorie</v>
          </cell>
          <cell r="G312">
            <v>0.38741599999999998</v>
          </cell>
        </row>
        <row r="313">
          <cell r="B313" t="str">
            <v>243301181</v>
          </cell>
          <cell r="C313" t="str">
            <v>CC LATITUDE NORD GIRONDE</v>
          </cell>
          <cell r="D313" t="str">
            <v>CCFPU</v>
          </cell>
          <cell r="E313">
            <v>0</v>
          </cell>
          <cell r="F313" t="str">
            <v>CIF normal</v>
          </cell>
          <cell r="G313">
            <v>0.39285399999999998</v>
          </cell>
        </row>
        <row r="314">
          <cell r="B314" t="str">
            <v>240100610</v>
          </cell>
          <cell r="C314" t="str">
            <v>CC DE LA COTIERE A MONTLUEL</v>
          </cell>
          <cell r="D314" t="str">
            <v>CCFPU</v>
          </cell>
          <cell r="E314">
            <v>0</v>
          </cell>
          <cell r="F314" t="str">
            <v>CIF normal</v>
          </cell>
          <cell r="G314">
            <v>0.41921399999999998</v>
          </cell>
        </row>
        <row r="315">
          <cell r="B315" t="str">
            <v>200069391</v>
          </cell>
          <cell r="C315" t="str">
            <v>LAMBALLE TERRE ET MER</v>
          </cell>
          <cell r="D315" t="str">
            <v>CCFPU</v>
          </cell>
          <cell r="E315" t="str">
            <v>F2</v>
          </cell>
          <cell r="F315" t="str">
            <v>CIF normal</v>
          </cell>
          <cell r="G315">
            <v>0.33538000000000001</v>
          </cell>
        </row>
        <row r="316">
          <cell r="B316" t="str">
            <v>242600534</v>
          </cell>
          <cell r="C316" t="str">
            <v>CC DU DIOIS</v>
          </cell>
          <cell r="D316" t="str">
            <v>CCFPU</v>
          </cell>
          <cell r="E316" t="str">
            <v>T2</v>
          </cell>
          <cell r="F316" t="str">
            <v>CIF pondéré par DT moyenne de la catégorie</v>
          </cell>
          <cell r="G316">
            <v>0.356207</v>
          </cell>
        </row>
        <row r="317">
          <cell r="B317" t="str">
            <v>200041861</v>
          </cell>
          <cell r="C317" t="str">
            <v>CC TRIANGLE VERT</v>
          </cell>
          <cell r="D317" t="str">
            <v>CCFPU</v>
          </cell>
          <cell r="E317">
            <v>0</v>
          </cell>
          <cell r="F317" t="str">
            <v>CIF normal</v>
          </cell>
          <cell r="G317">
            <v>0.41758499999999998</v>
          </cell>
        </row>
        <row r="318">
          <cell r="B318" t="str">
            <v>247103765</v>
          </cell>
          <cell r="C318" t="str">
            <v>CC ENTRE SAONE ET GROSNE</v>
          </cell>
          <cell r="D318" t="str">
            <v>CCFPU</v>
          </cell>
          <cell r="E318">
            <v>0</v>
          </cell>
          <cell r="F318" t="str">
            <v>CIF normal</v>
          </cell>
          <cell r="G318">
            <v>0.38958900000000002</v>
          </cell>
        </row>
        <row r="319">
          <cell r="B319" t="str">
            <v>242400752</v>
          </cell>
          <cell r="C319" t="str">
            <v>CC PERIGORD-LIMOUSIN</v>
          </cell>
          <cell r="D319" t="str">
            <v>CCFPU</v>
          </cell>
          <cell r="E319">
            <v>0</v>
          </cell>
          <cell r="F319" t="str">
            <v>CIF normal</v>
          </cell>
          <cell r="G319">
            <v>0.45355400000000001</v>
          </cell>
        </row>
        <row r="320">
          <cell r="B320" t="str">
            <v>200034635</v>
          </cell>
          <cell r="C320" t="str">
            <v>CC DU KOCHERSBERG</v>
          </cell>
          <cell r="D320" t="str">
            <v>CCFPU</v>
          </cell>
          <cell r="E320">
            <v>0</v>
          </cell>
          <cell r="F320" t="str">
            <v>CIF normal</v>
          </cell>
          <cell r="G320">
            <v>0.40906500000000001</v>
          </cell>
        </row>
        <row r="321">
          <cell r="B321" t="str">
            <v>200034833</v>
          </cell>
          <cell r="C321" t="str">
            <v>CC des Bastides Dordogne-Périgord</v>
          </cell>
          <cell r="D321" t="str">
            <v>CCFPU</v>
          </cell>
          <cell r="E321">
            <v>0</v>
          </cell>
          <cell r="F321" t="str">
            <v>CIF normal</v>
          </cell>
          <cell r="G321">
            <v>0.42160999999999998</v>
          </cell>
        </row>
        <row r="322">
          <cell r="B322" t="str">
            <v>200066413</v>
          </cell>
          <cell r="C322" t="str">
            <v>CC INTERCOM BERNAY TERRES DE NORMANDIE</v>
          </cell>
          <cell r="D322" t="str">
            <v>CCFPU</v>
          </cell>
          <cell r="E322" t="str">
            <v>FM2</v>
          </cell>
          <cell r="F322" t="str">
            <v>CIF normal</v>
          </cell>
          <cell r="G322">
            <v>0.468053</v>
          </cell>
        </row>
        <row r="323">
          <cell r="B323" t="str">
            <v>200067445</v>
          </cell>
          <cell r="C323" t="str">
            <v>CC Buëch-Dévoluy</v>
          </cell>
          <cell r="D323" t="str">
            <v>CCFPU</v>
          </cell>
          <cell r="E323" t="str">
            <v>FM2</v>
          </cell>
          <cell r="F323" t="str">
            <v>CIF normal</v>
          </cell>
          <cell r="G323">
            <v>0.40666099999999999</v>
          </cell>
        </row>
        <row r="324">
          <cell r="B324" t="str">
            <v>200068914</v>
          </cell>
          <cell r="C324" t="str">
            <v>CC La Rochefoucauld-Porte du Périgord</v>
          </cell>
          <cell r="D324" t="str">
            <v>CCFPU</v>
          </cell>
          <cell r="E324" t="str">
            <v>FM2</v>
          </cell>
          <cell r="F324" t="str">
            <v>CIF normal</v>
          </cell>
          <cell r="G324">
            <v>0.41974400000000001</v>
          </cell>
        </row>
        <row r="325">
          <cell r="B325" t="str">
            <v>200070738</v>
          </cell>
          <cell r="C325" t="str">
            <v>CC MAD ET MOSELLE</v>
          </cell>
          <cell r="D325" t="str">
            <v>CCFPU</v>
          </cell>
          <cell r="E325" t="str">
            <v>F2</v>
          </cell>
          <cell r="F325" t="str">
            <v>CIF normal</v>
          </cell>
          <cell r="G325">
            <v>0.37016199999999999</v>
          </cell>
        </row>
        <row r="326">
          <cell r="B326" t="str">
            <v>244100293</v>
          </cell>
          <cell r="C326" t="str">
            <v>CC COLLINES PERCHE</v>
          </cell>
          <cell r="D326" t="str">
            <v>CCFPU</v>
          </cell>
          <cell r="E326">
            <v>0</v>
          </cell>
          <cell r="F326" t="str">
            <v>CIF normal</v>
          </cell>
          <cell r="G326">
            <v>0.376911</v>
          </cell>
        </row>
        <row r="327">
          <cell r="B327" t="str">
            <v>200067924</v>
          </cell>
          <cell r="C327" t="str">
            <v>CC DU CANTON D’ERSTEIN</v>
          </cell>
          <cell r="D327" t="str">
            <v>CCFPU</v>
          </cell>
          <cell r="E327" t="str">
            <v>F2</v>
          </cell>
          <cell r="F327" t="str">
            <v>CIF normal</v>
          </cell>
          <cell r="G327">
            <v>0.45974199999999998</v>
          </cell>
        </row>
        <row r="328">
          <cell r="B328" t="str">
            <v>247300262</v>
          </cell>
          <cell r="C328" t="str">
            <v>CC DE YENNE</v>
          </cell>
          <cell r="D328" t="str">
            <v>CCFPU</v>
          </cell>
          <cell r="E328" t="str">
            <v>T2</v>
          </cell>
          <cell r="F328" t="str">
            <v>CIF pondéré par DT moyenne de la catégorie</v>
          </cell>
          <cell r="G328">
            <v>0.413331</v>
          </cell>
        </row>
        <row r="329">
          <cell r="B329" t="str">
            <v>249730037</v>
          </cell>
          <cell r="C329" t="str">
            <v>CC DE L'OUEST GUYANAIS</v>
          </cell>
          <cell r="D329" t="str">
            <v>CCFPU</v>
          </cell>
          <cell r="E329">
            <v>0</v>
          </cell>
          <cell r="F329" t="str">
            <v>CIF normal</v>
          </cell>
          <cell r="G329">
            <v>0.34643099999999999</v>
          </cell>
        </row>
        <row r="330">
          <cell r="B330" t="str">
            <v>247000755</v>
          </cell>
          <cell r="C330" t="str">
            <v>CC DU PAYS DE LUXEUIL</v>
          </cell>
          <cell r="D330" t="str">
            <v>CCFPU</v>
          </cell>
          <cell r="E330">
            <v>0</v>
          </cell>
          <cell r="F330" t="str">
            <v>CIF normal</v>
          </cell>
          <cell r="G330">
            <v>0.453343</v>
          </cell>
        </row>
        <row r="331">
          <cell r="B331" t="str">
            <v>200048551</v>
          </cell>
          <cell r="C331" t="str">
            <v>CC DU PAYS DE CRAON</v>
          </cell>
          <cell r="D331" t="str">
            <v>CCFPU</v>
          </cell>
          <cell r="E331">
            <v>0</v>
          </cell>
          <cell r="F331" t="str">
            <v>CIF normal</v>
          </cell>
          <cell r="G331">
            <v>0.40438099999999999</v>
          </cell>
        </row>
        <row r="332">
          <cell r="B332" t="str">
            <v>200072726</v>
          </cell>
          <cell r="C332" t="str">
            <v>CC Châteaubriant-Derval</v>
          </cell>
          <cell r="D332" t="str">
            <v>CCFPU</v>
          </cell>
          <cell r="E332" t="str">
            <v>F2</v>
          </cell>
          <cell r="F332" t="str">
            <v>CIF normal</v>
          </cell>
          <cell r="G332">
            <v>0.40515899999999999</v>
          </cell>
        </row>
        <row r="333">
          <cell r="B333" t="str">
            <v>241700632</v>
          </cell>
          <cell r="C333" t="str">
            <v>COMMUNAUTE DE COMMUNES DE GEMOZAC ET DE LA SAINTONGE VITICOLE</v>
          </cell>
          <cell r="D333" t="str">
            <v>CCFPU</v>
          </cell>
          <cell r="E333">
            <v>0</v>
          </cell>
          <cell r="F333" t="str">
            <v>CIF normal</v>
          </cell>
          <cell r="G333">
            <v>0.40043000000000001</v>
          </cell>
        </row>
        <row r="334">
          <cell r="B334" t="str">
            <v>200040137</v>
          </cell>
          <cell r="C334" t="str">
            <v>CC DES LACS DE CHAMPAGNE</v>
          </cell>
          <cell r="D334" t="str">
            <v>CCFPU</v>
          </cell>
          <cell r="E334" t="str">
            <v>T2</v>
          </cell>
          <cell r="F334" t="str">
            <v>CIF pondéré par DT moyenne de la catégorie</v>
          </cell>
          <cell r="G334">
            <v>0.407522</v>
          </cell>
        </row>
        <row r="335">
          <cell r="B335" t="str">
            <v>200040202</v>
          </cell>
          <cell r="C335" t="str">
            <v>CC PROVENCE VERDON</v>
          </cell>
          <cell r="D335" t="str">
            <v>CCFPU</v>
          </cell>
          <cell r="E335">
            <v>0</v>
          </cell>
          <cell r="F335" t="str">
            <v>CIF normal</v>
          </cell>
          <cell r="G335">
            <v>0.379139</v>
          </cell>
        </row>
        <row r="336">
          <cell r="B336" t="str">
            <v>200067064</v>
          </cell>
          <cell r="C336" t="str">
            <v>CC Décazeville Communauté</v>
          </cell>
          <cell r="D336" t="str">
            <v>CCFPU</v>
          </cell>
          <cell r="E336" t="str">
            <v>F2</v>
          </cell>
          <cell r="F336" t="str">
            <v>CIF normal</v>
          </cell>
          <cell r="G336">
            <v>0.40149800000000002</v>
          </cell>
        </row>
        <row r="337">
          <cell r="B337" t="str">
            <v>200069581</v>
          </cell>
          <cell r="C337" t="str">
            <v>CC CONVERGENCE GARONNE</v>
          </cell>
          <cell r="D337" t="str">
            <v>CCFPU</v>
          </cell>
          <cell r="E337" t="str">
            <v>FM2</v>
          </cell>
          <cell r="F337" t="str">
            <v>CIF normal</v>
          </cell>
          <cell r="G337">
            <v>0.36955900000000003</v>
          </cell>
        </row>
        <row r="338">
          <cell r="B338" t="str">
            <v>200072734</v>
          </cell>
          <cell r="C338" t="str">
            <v>CC Estuaire et Sillon</v>
          </cell>
          <cell r="D338" t="str">
            <v>CCFPU</v>
          </cell>
          <cell r="E338" t="str">
            <v>F2</v>
          </cell>
          <cell r="F338" t="str">
            <v>CIF normal</v>
          </cell>
          <cell r="G338">
            <v>0.42457800000000001</v>
          </cell>
        </row>
        <row r="339">
          <cell r="B339" t="str">
            <v>200066223</v>
          </cell>
          <cell r="C339" t="str">
            <v>CC Arize Lèze</v>
          </cell>
          <cell r="D339" t="str">
            <v>CCFPU</v>
          </cell>
          <cell r="E339" t="str">
            <v>FT2</v>
          </cell>
          <cell r="F339" t="str">
            <v>CIF normal</v>
          </cell>
          <cell r="G339">
            <v>0.35684399999999999</v>
          </cell>
        </row>
        <row r="340">
          <cell r="B340" t="str">
            <v>200067262</v>
          </cell>
          <cell r="C340" t="str">
            <v>CC DU HAUT BEARN</v>
          </cell>
          <cell r="D340" t="str">
            <v>CCFPU</v>
          </cell>
          <cell r="E340" t="str">
            <v>FM2</v>
          </cell>
          <cell r="F340" t="str">
            <v>CIF normal</v>
          </cell>
          <cell r="G340">
            <v>0.49700499999999997</v>
          </cell>
        </row>
        <row r="341">
          <cell r="B341" t="str">
            <v>200068930</v>
          </cell>
          <cell r="C341" t="str">
            <v>CC FUMEL VALLEE DU LOT</v>
          </cell>
          <cell r="D341" t="str">
            <v>CCFPU</v>
          </cell>
          <cell r="E341" t="str">
            <v>FM2</v>
          </cell>
          <cell r="F341" t="str">
            <v>CIF normal</v>
          </cell>
          <cell r="G341">
            <v>0.34928500000000001</v>
          </cell>
        </row>
        <row r="342">
          <cell r="B342" t="str">
            <v>242700623</v>
          </cell>
          <cell r="C342" t="str">
            <v>CC EURE MADRIE SEINE</v>
          </cell>
          <cell r="D342" t="str">
            <v>CCFPU</v>
          </cell>
          <cell r="E342">
            <v>0</v>
          </cell>
          <cell r="F342" t="str">
            <v>CIF normal</v>
          </cell>
          <cell r="G342">
            <v>0.40829500000000002</v>
          </cell>
        </row>
        <row r="343">
          <cell r="B343" t="str">
            <v>200070589</v>
          </cell>
          <cell r="C343" t="str">
            <v>CC DE SEILLE ET MAUCHERE – GRAND COURONNE</v>
          </cell>
          <cell r="D343" t="str">
            <v>CCFPU</v>
          </cell>
          <cell r="E343" t="str">
            <v>FM2</v>
          </cell>
          <cell r="F343" t="str">
            <v>CIF normal</v>
          </cell>
          <cell r="G343">
            <v>0.45811600000000002</v>
          </cell>
        </row>
        <row r="344">
          <cell r="B344" t="str">
            <v>200027027</v>
          </cell>
          <cell r="C344" t="str">
            <v>ARC SUD BRETAGNE</v>
          </cell>
          <cell r="D344" t="str">
            <v>CCFPU</v>
          </cell>
          <cell r="E344">
            <v>0</v>
          </cell>
          <cell r="F344" t="str">
            <v>CIF normal</v>
          </cell>
          <cell r="G344">
            <v>0.40473900000000002</v>
          </cell>
        </row>
        <row r="345">
          <cell r="B345" t="str">
            <v>200035129</v>
          </cell>
          <cell r="C345" t="str">
            <v>CC CÈZE CÉVENNES</v>
          </cell>
          <cell r="D345" t="str">
            <v>CCFPU</v>
          </cell>
          <cell r="E345">
            <v>0</v>
          </cell>
          <cell r="F345" t="str">
            <v>CIF normal</v>
          </cell>
          <cell r="G345">
            <v>0.33834700000000001</v>
          </cell>
        </row>
        <row r="346">
          <cell r="B346" t="str">
            <v>200067221</v>
          </cell>
          <cell r="C346" t="str">
            <v>Centre Morbihan Communauté</v>
          </cell>
          <cell r="D346" t="str">
            <v>CCFPU</v>
          </cell>
          <cell r="E346" t="str">
            <v>F2</v>
          </cell>
          <cell r="F346" t="str">
            <v>CIF normal</v>
          </cell>
          <cell r="G346">
            <v>0.35868100000000003</v>
          </cell>
        </row>
        <row r="347">
          <cell r="B347" t="str">
            <v>200071769</v>
          </cell>
          <cell r="C347" t="str">
            <v>CC Picardie des Châteaux</v>
          </cell>
          <cell r="D347" t="str">
            <v>CCFPU</v>
          </cell>
          <cell r="E347" t="str">
            <v>FM2</v>
          </cell>
          <cell r="F347" t="str">
            <v>CIF normal</v>
          </cell>
          <cell r="G347">
            <v>0.36269499999999999</v>
          </cell>
        </row>
        <row r="348">
          <cell r="B348" t="str">
            <v>200035723</v>
          </cell>
          <cell r="C348" t="str">
            <v>CC Ventoux-Sud</v>
          </cell>
          <cell r="D348" t="str">
            <v>CCFPU</v>
          </cell>
          <cell r="E348">
            <v>0</v>
          </cell>
          <cell r="F348" t="str">
            <v>CIF normal</v>
          </cell>
          <cell r="G348">
            <v>0.40708800000000001</v>
          </cell>
        </row>
        <row r="349">
          <cell r="B349" t="str">
            <v>243200425</v>
          </cell>
          <cell r="C349" t="str">
            <v>CC COEUR D'ASTARAC EN GASCOGNE</v>
          </cell>
          <cell r="D349" t="str">
            <v>CCFPU</v>
          </cell>
          <cell r="E349">
            <v>0</v>
          </cell>
          <cell r="F349" t="str">
            <v>CIF normal</v>
          </cell>
          <cell r="G349">
            <v>0.36175400000000002</v>
          </cell>
        </row>
        <row r="350">
          <cell r="B350" t="str">
            <v>243301405</v>
          </cell>
          <cell r="C350" t="str">
            <v>CC DU VAL DE L'EYRE</v>
          </cell>
          <cell r="D350" t="str">
            <v>CCFPU</v>
          </cell>
          <cell r="E350">
            <v>0</v>
          </cell>
          <cell r="F350" t="str">
            <v>CIF normal</v>
          </cell>
          <cell r="G350">
            <v>0.40588400000000002</v>
          </cell>
        </row>
        <row r="351">
          <cell r="B351" t="str">
            <v>241400514</v>
          </cell>
          <cell r="C351" t="str">
            <v>Communauté de Communes DU PAYS DE FALAISE</v>
          </cell>
          <cell r="D351" t="str">
            <v>CCFPU</v>
          </cell>
          <cell r="E351">
            <v>0</v>
          </cell>
          <cell r="F351" t="str">
            <v>CIF normal</v>
          </cell>
          <cell r="G351">
            <v>0.40247699999999997</v>
          </cell>
        </row>
        <row r="352">
          <cell r="B352" t="str">
            <v>241600303</v>
          </cell>
          <cell r="C352" t="str">
            <v>CC DU ROUILLACAIS</v>
          </cell>
          <cell r="D352" t="str">
            <v>CCFPU</v>
          </cell>
          <cell r="E352">
            <v>0</v>
          </cell>
          <cell r="F352" t="str">
            <v>CIF normal</v>
          </cell>
          <cell r="G352">
            <v>0.40653</v>
          </cell>
        </row>
        <row r="353">
          <cell r="B353" t="str">
            <v>200067783</v>
          </cell>
          <cell r="C353" t="str">
            <v>CC DE HANAU-LA PETITE PIERRE</v>
          </cell>
          <cell r="D353" t="str">
            <v>CCFPU</v>
          </cell>
          <cell r="E353" t="str">
            <v>F2</v>
          </cell>
          <cell r="F353" t="str">
            <v>CIF normal</v>
          </cell>
          <cell r="G353">
            <v>0.37076700000000001</v>
          </cell>
        </row>
        <row r="354">
          <cell r="B354" t="str">
            <v>200069441</v>
          </cell>
          <cell r="C354" t="str">
            <v>CC DU PAYS DE BITCHE</v>
          </cell>
          <cell r="D354" t="str">
            <v>CCFPU</v>
          </cell>
          <cell r="E354" t="str">
            <v>F2</v>
          </cell>
          <cell r="F354" t="str">
            <v>CIF normal</v>
          </cell>
          <cell r="G354">
            <v>0.36684</v>
          </cell>
        </row>
        <row r="355">
          <cell r="B355" t="str">
            <v>247000623</v>
          </cell>
          <cell r="C355" t="str">
            <v>CC DES QUATRE RIVIERES</v>
          </cell>
          <cell r="D355" t="str">
            <v>CCFPU</v>
          </cell>
          <cell r="E355">
            <v>0</v>
          </cell>
          <cell r="F355" t="str">
            <v>CIF normal</v>
          </cell>
          <cell r="G355">
            <v>0.39149800000000001</v>
          </cell>
        </row>
        <row r="356">
          <cell r="B356" t="str">
            <v>247200421</v>
          </cell>
          <cell r="C356" t="str">
            <v>CC SE PAYS MANCEAU</v>
          </cell>
          <cell r="D356" t="str">
            <v>CCFPU</v>
          </cell>
          <cell r="E356">
            <v>0</v>
          </cell>
          <cell r="F356" t="str">
            <v>CIF normal</v>
          </cell>
          <cell r="G356">
            <v>0.386152</v>
          </cell>
        </row>
        <row r="357">
          <cell r="B357" t="str">
            <v>200018083</v>
          </cell>
          <cell r="C357" t="str">
            <v>CC DESVRES-SAMER</v>
          </cell>
          <cell r="D357" t="str">
            <v>CCFPU</v>
          </cell>
          <cell r="E357">
            <v>0</v>
          </cell>
          <cell r="F357" t="str">
            <v>CIF normal</v>
          </cell>
          <cell r="G357">
            <v>0.399368</v>
          </cell>
        </row>
        <row r="358">
          <cell r="B358" t="str">
            <v>248400293</v>
          </cell>
          <cell r="C358" t="str">
            <v>CC LES SORGUES DU COMTAT</v>
          </cell>
          <cell r="D358" t="str">
            <v>CCFPU</v>
          </cell>
          <cell r="E358">
            <v>0</v>
          </cell>
          <cell r="F358" t="str">
            <v>CIF normal</v>
          </cell>
          <cell r="G358">
            <v>0.54089900000000002</v>
          </cell>
        </row>
        <row r="359">
          <cell r="B359" t="str">
            <v>200072650</v>
          </cell>
          <cell r="C359" t="str">
            <v>CC TOURAINE VALLÉE DE L’INDRE</v>
          </cell>
          <cell r="D359" t="str">
            <v>CCFPU</v>
          </cell>
          <cell r="E359" t="str">
            <v>F2</v>
          </cell>
          <cell r="F359" t="str">
            <v>CIF normal</v>
          </cell>
          <cell r="G359">
            <v>0.32834999999999998</v>
          </cell>
        </row>
        <row r="360">
          <cell r="B360" t="str">
            <v>244301107</v>
          </cell>
          <cell r="C360" t="str">
            <v>CC DU HAUT LIGNON</v>
          </cell>
          <cell r="D360" t="str">
            <v>CCFPU</v>
          </cell>
          <cell r="E360">
            <v>0</v>
          </cell>
          <cell r="F360" t="str">
            <v>CIF normal</v>
          </cell>
          <cell r="G360">
            <v>0.357908</v>
          </cell>
        </row>
        <row r="361">
          <cell r="B361" t="str">
            <v>242900710</v>
          </cell>
          <cell r="C361" t="str">
            <v>CC DU HAUT PAYS BIGOUDEN</v>
          </cell>
          <cell r="D361" t="str">
            <v>CCFPU</v>
          </cell>
          <cell r="E361">
            <v>0</v>
          </cell>
          <cell r="F361" t="str">
            <v>CIF normal</v>
          </cell>
          <cell r="G361">
            <v>0.403673</v>
          </cell>
        </row>
        <row r="362">
          <cell r="B362" t="str">
            <v>242900744</v>
          </cell>
          <cell r="C362" t="str">
            <v>CC POHER COMMUNAUTE</v>
          </cell>
          <cell r="D362" t="str">
            <v>CCFPU</v>
          </cell>
          <cell r="E362">
            <v>0</v>
          </cell>
          <cell r="F362" t="str">
            <v>CIF normal</v>
          </cell>
          <cell r="G362">
            <v>0.40334799999999998</v>
          </cell>
        </row>
        <row r="363">
          <cell r="B363" t="str">
            <v>246201016</v>
          </cell>
          <cell r="C363" t="str">
            <v>CC DU PAYS DE LUMBRES</v>
          </cell>
          <cell r="D363" t="str">
            <v>CCFPU</v>
          </cell>
          <cell r="E363">
            <v>0</v>
          </cell>
          <cell r="F363" t="str">
            <v>CIF normal</v>
          </cell>
          <cell r="G363">
            <v>0.39616000000000001</v>
          </cell>
        </row>
        <row r="364">
          <cell r="B364" t="str">
            <v>200069524</v>
          </cell>
          <cell r="C364" t="str">
            <v>CC Pré-Bocage Intercom</v>
          </cell>
          <cell r="D364" t="str">
            <v>CCFPU</v>
          </cell>
          <cell r="E364" t="str">
            <v>F2</v>
          </cell>
          <cell r="F364" t="str">
            <v>CIF normal</v>
          </cell>
          <cell r="G364">
            <v>0.34912500000000002</v>
          </cell>
        </row>
        <row r="365">
          <cell r="B365" t="str">
            <v>200067486</v>
          </cell>
          <cell r="C365" t="str">
            <v>CC DU BOUZONVILLOIS – TROIS FRONTIERES</v>
          </cell>
          <cell r="D365" t="str">
            <v>CCFPU</v>
          </cell>
          <cell r="E365" t="str">
            <v>F2</v>
          </cell>
          <cell r="F365" t="str">
            <v>CIF normal</v>
          </cell>
          <cell r="G365">
            <v>0.423707</v>
          </cell>
        </row>
        <row r="366">
          <cell r="B366" t="str">
            <v>242600252</v>
          </cell>
          <cell r="C366" t="str">
            <v>CC DU VAL DE DROME</v>
          </cell>
          <cell r="D366" t="str">
            <v>CCFPU</v>
          </cell>
          <cell r="E366">
            <v>0</v>
          </cell>
          <cell r="F366" t="str">
            <v>CIF normal</v>
          </cell>
          <cell r="G366">
            <v>0.391121</v>
          </cell>
        </row>
        <row r="367">
          <cell r="B367" t="str">
            <v>244301016</v>
          </cell>
          <cell r="C367" t="str">
            <v>CC DES SUCS</v>
          </cell>
          <cell r="D367" t="str">
            <v>CCFPU</v>
          </cell>
          <cell r="E367">
            <v>0</v>
          </cell>
          <cell r="F367" t="str">
            <v>CIF normal</v>
          </cell>
          <cell r="G367">
            <v>0.39629199999999998</v>
          </cell>
        </row>
        <row r="368">
          <cell r="B368" t="str">
            <v>200044048</v>
          </cell>
          <cell r="C368" t="str">
            <v>CC OSARTIS MARQUION</v>
          </cell>
          <cell r="D368" t="str">
            <v>CCFPU</v>
          </cell>
          <cell r="E368">
            <v>0</v>
          </cell>
          <cell r="F368" t="str">
            <v>CIF normal</v>
          </cell>
          <cell r="G368">
            <v>0.39724999999999999</v>
          </cell>
        </row>
        <row r="369">
          <cell r="B369" t="str">
            <v>200035848</v>
          </cell>
          <cell r="C369" t="str">
            <v>CC DU CHÂTILLONNAIS EN BERRY</v>
          </cell>
          <cell r="D369" t="str">
            <v>CCFPU</v>
          </cell>
          <cell r="E369">
            <v>0</v>
          </cell>
          <cell r="F369" t="str">
            <v>CIF normal</v>
          </cell>
          <cell r="G369">
            <v>0.35097800000000001</v>
          </cell>
        </row>
        <row r="370">
          <cell r="B370" t="str">
            <v>248500415</v>
          </cell>
          <cell r="C370" t="str">
            <v>CC DU PAYS DE LA CHATAIGNERAIE</v>
          </cell>
          <cell r="D370" t="str">
            <v>CCFPU</v>
          </cell>
          <cell r="E370">
            <v>0</v>
          </cell>
          <cell r="F370" t="str">
            <v>CIF normal</v>
          </cell>
          <cell r="G370">
            <v>0.39638899999999999</v>
          </cell>
        </row>
        <row r="371">
          <cell r="B371" t="str">
            <v>200038990</v>
          </cell>
          <cell r="C371" t="str">
            <v>CC SAINT MEEN MONTAUBAN</v>
          </cell>
          <cell r="D371" t="str">
            <v>CCFPU</v>
          </cell>
          <cell r="E371">
            <v>0</v>
          </cell>
          <cell r="F371" t="str">
            <v>CIF normal</v>
          </cell>
          <cell r="G371">
            <v>0.388183</v>
          </cell>
        </row>
        <row r="372">
          <cell r="B372" t="str">
            <v>246000756</v>
          </cell>
          <cell r="C372" t="str">
            <v>CC DU PAYS NOYONNAIS</v>
          </cell>
          <cell r="D372" t="str">
            <v>CCFPU</v>
          </cell>
          <cell r="E372">
            <v>0</v>
          </cell>
          <cell r="F372" t="str">
            <v>CIF normal</v>
          </cell>
          <cell r="G372">
            <v>0.38150499999999998</v>
          </cell>
        </row>
        <row r="373">
          <cell r="B373" t="str">
            <v>200069151</v>
          </cell>
          <cell r="C373" t="str">
            <v>CC Gorges Causses Cévennes</v>
          </cell>
          <cell r="D373" t="str">
            <v>CCFPU</v>
          </cell>
          <cell r="E373" t="str">
            <v>FM2</v>
          </cell>
          <cell r="F373" t="str">
            <v>CIF normal</v>
          </cell>
          <cell r="G373">
            <v>0.34893099999999999</v>
          </cell>
        </row>
        <row r="374">
          <cell r="B374" t="str">
            <v>246800551</v>
          </cell>
          <cell r="C374" t="str">
            <v>CC VALLEE KAYSERSBERG</v>
          </cell>
          <cell r="D374" t="str">
            <v>CCFPU</v>
          </cell>
          <cell r="E374">
            <v>0</v>
          </cell>
          <cell r="F374" t="str">
            <v>CIF normal</v>
          </cell>
          <cell r="G374">
            <v>0.39181899999999997</v>
          </cell>
        </row>
        <row r="375">
          <cell r="B375" t="str">
            <v>245300389</v>
          </cell>
          <cell r="C375" t="str">
            <v>CC BOCAGE MAYENNAIS</v>
          </cell>
          <cell r="D375" t="str">
            <v>CCFPU</v>
          </cell>
          <cell r="E375">
            <v>0</v>
          </cell>
          <cell r="F375" t="str">
            <v>CIF normal</v>
          </cell>
          <cell r="G375">
            <v>0.37301600000000001</v>
          </cell>
        </row>
        <row r="376">
          <cell r="B376" t="str">
            <v>200066041</v>
          </cell>
          <cell r="C376" t="str">
            <v>CC DU SUNDGAU</v>
          </cell>
          <cell r="D376" t="str">
            <v>CCFPU</v>
          </cell>
          <cell r="E376" t="str">
            <v>FM2</v>
          </cell>
          <cell r="F376" t="str">
            <v>CIF normal</v>
          </cell>
          <cell r="G376">
            <v>0.38860299999999998</v>
          </cell>
        </row>
        <row r="377">
          <cell r="B377" t="str">
            <v>200070233</v>
          </cell>
          <cell r="C377" t="str">
            <v>CC TERRES DE MONTAIGU, COMMUNAUTE DE COMMUNES MONTAIGU-ROCHESERVIERE</v>
          </cell>
          <cell r="D377" t="str">
            <v>CCFPU</v>
          </cell>
          <cell r="E377" t="str">
            <v>F2</v>
          </cell>
          <cell r="F377" t="str">
            <v>CIF normal</v>
          </cell>
          <cell r="G377">
            <v>0.42642200000000002</v>
          </cell>
        </row>
        <row r="378">
          <cell r="B378" t="str">
            <v>243000585</v>
          </cell>
          <cell r="C378" t="str">
            <v>CC BEAUCAIRE TERRE D'ARGENCE</v>
          </cell>
          <cell r="D378" t="str">
            <v>CCFPU</v>
          </cell>
          <cell r="E378">
            <v>0</v>
          </cell>
          <cell r="F378" t="str">
            <v>CIF normal</v>
          </cell>
          <cell r="G378">
            <v>0.36099399999999998</v>
          </cell>
        </row>
        <row r="379">
          <cell r="B379" t="str">
            <v>200068864</v>
          </cell>
          <cell r="C379" t="str">
            <v>CC DE LA MOSSIG ET DU VIGNOBLE</v>
          </cell>
          <cell r="D379" t="str">
            <v>CCFPU</v>
          </cell>
          <cell r="E379" t="str">
            <v>FT2</v>
          </cell>
          <cell r="F379" t="str">
            <v>CIF normal</v>
          </cell>
          <cell r="G379">
            <v>0.42082900000000001</v>
          </cell>
        </row>
        <row r="380">
          <cell r="B380" t="str">
            <v>243500774</v>
          </cell>
          <cell r="C380" t="str">
            <v>CC Liffré-Cormier Communauté</v>
          </cell>
          <cell r="D380" t="str">
            <v>CCFPU</v>
          </cell>
          <cell r="E380">
            <v>0</v>
          </cell>
          <cell r="F380" t="str">
            <v>CIF normal</v>
          </cell>
          <cell r="G380">
            <v>0.38888499999999998</v>
          </cell>
        </row>
        <row r="381">
          <cell r="B381" t="str">
            <v>200067544</v>
          </cell>
          <cell r="C381" t="str">
            <v>Communauté de Communes Creuse Confluence</v>
          </cell>
          <cell r="D381" t="str">
            <v>CCFPU</v>
          </cell>
          <cell r="E381" t="str">
            <v>F2</v>
          </cell>
          <cell r="F381" t="str">
            <v>CIF normal</v>
          </cell>
          <cell r="G381">
            <v>0.40082200000000001</v>
          </cell>
        </row>
        <row r="382">
          <cell r="B382" t="str">
            <v>246000921</v>
          </cell>
          <cell r="C382" t="str">
            <v>CC D'OISE ET D'HALATTE</v>
          </cell>
          <cell r="D382" t="str">
            <v>CCFPU</v>
          </cell>
          <cell r="E382">
            <v>0</v>
          </cell>
          <cell r="F382" t="str">
            <v>CIF normal</v>
          </cell>
          <cell r="G382">
            <v>0.39510200000000001</v>
          </cell>
        </row>
        <row r="383">
          <cell r="B383" t="str">
            <v>200071942</v>
          </cell>
          <cell r="C383" t="str">
            <v>Communauté de communes Haut Limousin en Marche</v>
          </cell>
          <cell r="D383" t="str">
            <v>CCFPU</v>
          </cell>
          <cell r="E383" t="str">
            <v>F2</v>
          </cell>
          <cell r="F383" t="str">
            <v>CIF normal</v>
          </cell>
          <cell r="G383">
            <v>0.328376</v>
          </cell>
        </row>
        <row r="384">
          <cell r="B384" t="str">
            <v>246900625</v>
          </cell>
          <cell r="C384" t="str">
            <v>CC DE L'ARBRESLE</v>
          </cell>
          <cell r="D384" t="str">
            <v>CCFPU</v>
          </cell>
          <cell r="E384">
            <v>0</v>
          </cell>
          <cell r="F384" t="str">
            <v>CIF normal</v>
          </cell>
          <cell r="G384">
            <v>0.39402599999999999</v>
          </cell>
        </row>
        <row r="385">
          <cell r="B385" t="str">
            <v>200041614</v>
          </cell>
          <cell r="C385" t="str">
            <v>CC AUNIS SUD</v>
          </cell>
          <cell r="D385" t="str">
            <v>CCFPU</v>
          </cell>
          <cell r="E385">
            <v>0</v>
          </cell>
          <cell r="F385" t="str">
            <v>CIF normal</v>
          </cell>
          <cell r="G385">
            <v>0.38938800000000001</v>
          </cell>
        </row>
        <row r="386">
          <cell r="B386" t="str">
            <v>247200348</v>
          </cell>
          <cell r="C386" t="str">
            <v>CC DU PAYS FLECHOIS</v>
          </cell>
          <cell r="D386" t="str">
            <v>CCFPU</v>
          </cell>
          <cell r="E386">
            <v>0</v>
          </cell>
          <cell r="F386" t="str">
            <v>CIF normal</v>
          </cell>
          <cell r="G386">
            <v>0.38661000000000001</v>
          </cell>
        </row>
        <row r="387">
          <cell r="B387" t="str">
            <v>200071918</v>
          </cell>
          <cell r="C387" t="str">
            <v>CC DU PAYS DE SAINT-FULGENT – LES ESSARTS</v>
          </cell>
          <cell r="D387" t="str">
            <v>CCFPU</v>
          </cell>
          <cell r="E387" t="str">
            <v>F2</v>
          </cell>
          <cell r="F387" t="str">
            <v>CIF normal</v>
          </cell>
          <cell r="G387">
            <v>0.43475200000000003</v>
          </cell>
        </row>
        <row r="388">
          <cell r="B388" t="str">
            <v>200042729</v>
          </cell>
          <cell r="C388" t="str">
            <v>CC DE LA BAIE DU COTENTIN</v>
          </cell>
          <cell r="D388" t="str">
            <v>CCFPU</v>
          </cell>
          <cell r="E388">
            <v>0</v>
          </cell>
          <cell r="F388" t="str">
            <v>CIF normal</v>
          </cell>
          <cell r="G388">
            <v>0.39070700000000003</v>
          </cell>
        </row>
        <row r="389">
          <cell r="B389" t="str">
            <v>240200634</v>
          </cell>
          <cell r="C389" t="str">
            <v>CC DES PORTES DE LA THIERACHE</v>
          </cell>
          <cell r="D389" t="str">
            <v>CCFPU</v>
          </cell>
          <cell r="E389">
            <v>0</v>
          </cell>
          <cell r="F389" t="str">
            <v>CIF normal</v>
          </cell>
          <cell r="G389">
            <v>0.42812299999999998</v>
          </cell>
        </row>
        <row r="390">
          <cell r="B390" t="str">
            <v>200072700</v>
          </cell>
          <cell r="C390" t="str">
            <v>CC HAUTE SARTHE ALPES MANCELLES</v>
          </cell>
          <cell r="D390" t="str">
            <v>CCFPU</v>
          </cell>
          <cell r="E390" t="str">
            <v>FM2</v>
          </cell>
          <cell r="F390" t="str">
            <v>CIF normal</v>
          </cell>
          <cell r="G390">
            <v>0.37148399999999998</v>
          </cell>
        </row>
        <row r="391">
          <cell r="B391" t="str">
            <v>246401756</v>
          </cell>
          <cell r="C391" t="str">
            <v>CC PAYS DE NAY</v>
          </cell>
          <cell r="D391" t="str">
            <v>CCFPU</v>
          </cell>
          <cell r="E391">
            <v>0</v>
          </cell>
          <cell r="F391" t="str">
            <v>CIF normal</v>
          </cell>
          <cell r="G391">
            <v>0.41744799999999999</v>
          </cell>
        </row>
        <row r="392">
          <cell r="B392" t="str">
            <v>200034270</v>
          </cell>
          <cell r="C392" t="str">
            <v>CC DU PAYS DE BARR</v>
          </cell>
          <cell r="D392" t="str">
            <v>CCFPU</v>
          </cell>
          <cell r="E392">
            <v>0</v>
          </cell>
          <cell r="F392" t="str">
            <v>CIF normal</v>
          </cell>
          <cell r="G392">
            <v>0.39232099999999998</v>
          </cell>
        </row>
        <row r="393">
          <cell r="B393" t="str">
            <v>243301447</v>
          </cell>
          <cell r="C393" t="str">
            <v>CC MEDOC ESTUAIRE</v>
          </cell>
          <cell r="D393" t="str">
            <v>CCFPU</v>
          </cell>
          <cell r="E393">
            <v>0</v>
          </cell>
          <cell r="F393" t="str">
            <v>CIF normal</v>
          </cell>
          <cell r="G393">
            <v>0.392486</v>
          </cell>
        </row>
        <row r="394">
          <cell r="B394" t="str">
            <v>249710047</v>
          </cell>
          <cell r="C394" t="str">
            <v>CC DE MARIE-GALANTE</v>
          </cell>
          <cell r="D394" t="str">
            <v>CCFPU</v>
          </cell>
          <cell r="E394">
            <v>0</v>
          </cell>
          <cell r="F394" t="str">
            <v>CIF normal</v>
          </cell>
          <cell r="G394">
            <v>0.385409</v>
          </cell>
        </row>
        <row r="395">
          <cell r="B395" t="str">
            <v>240800920</v>
          </cell>
          <cell r="C395" t="str">
            <v>CC DE L'ARGONNE ARDENNAISE</v>
          </cell>
          <cell r="D395" t="str">
            <v>CCFPU</v>
          </cell>
          <cell r="E395">
            <v>0</v>
          </cell>
          <cell r="F395" t="str">
            <v>CIF normal</v>
          </cell>
          <cell r="G395">
            <v>0.39178000000000002</v>
          </cell>
        </row>
        <row r="396">
          <cell r="B396" t="str">
            <v>242504371</v>
          </cell>
          <cell r="C396" t="str">
            <v>CC du Pays de Sancey-Belleherbe</v>
          </cell>
          <cell r="D396" t="str">
            <v>CCFPU</v>
          </cell>
          <cell r="E396" t="str">
            <v>T2</v>
          </cell>
          <cell r="F396" t="str">
            <v>CIF pondéré par DT moyenne de la catégorie</v>
          </cell>
          <cell r="G396">
            <v>0.37267299999999998</v>
          </cell>
        </row>
        <row r="397">
          <cell r="B397" t="str">
            <v>200067155</v>
          </cell>
          <cell r="C397" t="str">
            <v>CC du Saint-Affricain Roquefort, Sept Vallons</v>
          </cell>
          <cell r="D397" t="str">
            <v>CCFPU</v>
          </cell>
          <cell r="E397" t="str">
            <v>F2</v>
          </cell>
          <cell r="F397" t="str">
            <v>CIF normal</v>
          </cell>
          <cell r="G397">
            <v>0.40007599999999999</v>
          </cell>
        </row>
        <row r="398">
          <cell r="B398" t="str">
            <v>200043263</v>
          </cell>
          <cell r="C398" t="str">
            <v>CC DU CŒUR DE L'AVESNOIS</v>
          </cell>
          <cell r="D398" t="str">
            <v>CCFPU</v>
          </cell>
          <cell r="E398">
            <v>0</v>
          </cell>
          <cell r="F398" t="str">
            <v>CIF normal</v>
          </cell>
          <cell r="G398">
            <v>0.38600600000000002</v>
          </cell>
        </row>
        <row r="399">
          <cell r="B399" t="str">
            <v>244000766</v>
          </cell>
          <cell r="C399" t="str">
            <v>CC DU PAYS TARUSATE</v>
          </cell>
          <cell r="D399" t="str">
            <v>CCFPU</v>
          </cell>
          <cell r="E399">
            <v>0</v>
          </cell>
          <cell r="F399" t="str">
            <v>CIF normal</v>
          </cell>
          <cell r="G399">
            <v>0.388129</v>
          </cell>
        </row>
        <row r="400">
          <cell r="B400" t="str">
            <v>200035137</v>
          </cell>
          <cell r="C400" t="str">
            <v>CC Marche Occitane - Val d'Anglin</v>
          </cell>
          <cell r="D400" t="str">
            <v>CCFPU</v>
          </cell>
          <cell r="E400">
            <v>0</v>
          </cell>
          <cell r="F400" t="str">
            <v>CIF normal</v>
          </cell>
          <cell r="G400">
            <v>0.35002299999999997</v>
          </cell>
        </row>
        <row r="401">
          <cell r="B401" t="str">
            <v>246600423</v>
          </cell>
          <cell r="C401" t="str">
            <v>CC AGLY FENOUILLEDES</v>
          </cell>
          <cell r="D401" t="str">
            <v>CCFPU</v>
          </cell>
          <cell r="E401">
            <v>0</v>
          </cell>
          <cell r="F401" t="str">
            <v>CIF normal</v>
          </cell>
          <cell r="G401">
            <v>0.38439200000000001</v>
          </cell>
        </row>
        <row r="402">
          <cell r="B402" t="str">
            <v>200072007</v>
          </cell>
          <cell r="C402" t="str">
            <v>CC DE LA MONTAGNE D'ARDECHE</v>
          </cell>
          <cell r="D402" t="str">
            <v>CCFPU</v>
          </cell>
          <cell r="E402" t="str">
            <v>FM2</v>
          </cell>
          <cell r="F402" t="str">
            <v>CIF normal</v>
          </cell>
          <cell r="G402">
            <v>0.46285500000000002</v>
          </cell>
        </row>
        <row r="403">
          <cell r="B403" t="str">
            <v>243301371</v>
          </cell>
          <cell r="C403" t="str">
            <v>CC DU PAYS FOYEN</v>
          </cell>
          <cell r="D403" t="str">
            <v>CCFPU</v>
          </cell>
          <cell r="E403">
            <v>0</v>
          </cell>
          <cell r="F403" t="str">
            <v>CIF normal</v>
          </cell>
          <cell r="G403">
            <v>0.390233</v>
          </cell>
        </row>
        <row r="404">
          <cell r="B404" t="str">
            <v>200042372</v>
          </cell>
          <cell r="C404" t="str">
            <v>CC DES CÔTEAUX ARRATS GIMONE</v>
          </cell>
          <cell r="D404" t="str">
            <v>CCFPU</v>
          </cell>
          <cell r="E404">
            <v>0</v>
          </cell>
          <cell r="F404" t="str">
            <v>CIF normal</v>
          </cell>
          <cell r="G404">
            <v>0.36979000000000001</v>
          </cell>
        </row>
        <row r="405">
          <cell r="B405" t="str">
            <v>200070365</v>
          </cell>
          <cell r="C405" t="str">
            <v>CC Corbières Salanque Méditerranée</v>
          </cell>
          <cell r="D405" t="str">
            <v>CCFPU</v>
          </cell>
          <cell r="E405" t="str">
            <v>FM2</v>
          </cell>
          <cell r="F405" t="str">
            <v>CIF normal</v>
          </cell>
          <cell r="G405">
            <v>0.36131000000000002</v>
          </cell>
        </row>
        <row r="406">
          <cell r="B406" t="str">
            <v>200034411</v>
          </cell>
          <cell r="C406" t="str">
            <v>CC DU PIEMONT CEVENOL</v>
          </cell>
          <cell r="D406" t="str">
            <v>CCFPU</v>
          </cell>
          <cell r="E406">
            <v>0</v>
          </cell>
          <cell r="F406" t="str">
            <v>CIF normal</v>
          </cell>
          <cell r="G406">
            <v>0.389152</v>
          </cell>
        </row>
        <row r="407">
          <cell r="B407" t="str">
            <v>242504116</v>
          </cell>
          <cell r="C407" t="str">
            <v>CC DU VAL DE MORTEAU</v>
          </cell>
          <cell r="D407" t="str">
            <v>CCFPU</v>
          </cell>
          <cell r="E407">
            <v>0</v>
          </cell>
          <cell r="F407" t="str">
            <v>CIF normal</v>
          </cell>
          <cell r="G407">
            <v>0.38880500000000001</v>
          </cell>
        </row>
        <row r="408">
          <cell r="B408" t="str">
            <v>200071371</v>
          </cell>
          <cell r="C408" t="str">
            <v>Communauté de communes Bresse et Saône</v>
          </cell>
          <cell r="D408" t="str">
            <v>CCFPU</v>
          </cell>
          <cell r="E408" t="str">
            <v>FM2</v>
          </cell>
          <cell r="F408" t="str">
            <v>CIF normal</v>
          </cell>
          <cell r="G408">
            <v>0.41553499999999999</v>
          </cell>
        </row>
        <row r="409">
          <cell r="B409" t="str">
            <v>200070555</v>
          </cell>
          <cell r="C409" t="str">
            <v>CC de la Veyle</v>
          </cell>
          <cell r="D409" t="str">
            <v>CCFPU</v>
          </cell>
          <cell r="E409" t="str">
            <v>FM2</v>
          </cell>
          <cell r="F409" t="str">
            <v>CIF normal</v>
          </cell>
          <cell r="G409">
            <v>0.39764500000000003</v>
          </cell>
        </row>
        <row r="410">
          <cell r="B410" t="str">
            <v>200070118</v>
          </cell>
          <cell r="C410" t="str">
            <v>CC Val de Saône Centre</v>
          </cell>
          <cell r="D410" t="str">
            <v>CCFPU</v>
          </cell>
          <cell r="E410" t="str">
            <v>F2</v>
          </cell>
          <cell r="F410" t="str">
            <v>CIF normal</v>
          </cell>
          <cell r="G410">
            <v>0.30405199999999999</v>
          </cell>
        </row>
        <row r="411">
          <cell r="B411" t="str">
            <v>200068815</v>
          </cell>
          <cell r="C411" t="str">
            <v>CC Coeur de Garonne</v>
          </cell>
          <cell r="D411" t="str">
            <v>CCFPU</v>
          </cell>
          <cell r="E411" t="str">
            <v>F2</v>
          </cell>
          <cell r="F411" t="str">
            <v>CIF normal</v>
          </cell>
          <cell r="G411">
            <v>0.337393</v>
          </cell>
        </row>
        <row r="412">
          <cell r="B412" t="str">
            <v>247300528</v>
          </cell>
          <cell r="C412" t="str">
            <v>CC VAL GUIERS</v>
          </cell>
          <cell r="D412" t="str">
            <v>CCFPU</v>
          </cell>
          <cell r="E412">
            <v>0</v>
          </cell>
          <cell r="F412" t="str">
            <v>CIF normal</v>
          </cell>
          <cell r="G412">
            <v>0.387318</v>
          </cell>
        </row>
        <row r="413">
          <cell r="B413" t="str">
            <v>200066025</v>
          </cell>
          <cell r="C413" t="str">
            <v>CC PAYS RHIN-BRISACH</v>
          </cell>
          <cell r="D413" t="str">
            <v>CCFPU</v>
          </cell>
          <cell r="E413" t="str">
            <v>F2</v>
          </cell>
          <cell r="F413" t="str">
            <v>CIF normal</v>
          </cell>
          <cell r="G413">
            <v>0.55549000000000004</v>
          </cell>
        </row>
        <row r="414">
          <cell r="B414" t="str">
            <v>243801073</v>
          </cell>
          <cell r="C414" t="str">
            <v>CC BIEVRE EST</v>
          </cell>
          <cell r="D414" t="str">
            <v>CCFPU</v>
          </cell>
          <cell r="E414">
            <v>0</v>
          </cell>
          <cell r="F414" t="str">
            <v>CIF normal</v>
          </cell>
          <cell r="G414">
            <v>0.38722400000000001</v>
          </cell>
        </row>
        <row r="415">
          <cell r="B415" t="str">
            <v>200067171</v>
          </cell>
          <cell r="C415" t="str">
            <v>CC Aubrac, Carladez et Viadène</v>
          </cell>
          <cell r="D415" t="str">
            <v>CCFPU</v>
          </cell>
          <cell r="E415" t="str">
            <v>FM2</v>
          </cell>
          <cell r="F415" t="str">
            <v>CIF normal</v>
          </cell>
          <cell r="G415">
            <v>0.57347599999999999</v>
          </cell>
        </row>
        <row r="416">
          <cell r="B416" t="str">
            <v>200066348</v>
          </cell>
          <cell r="C416" t="str">
            <v>CC MINERVOIS SAINT-PONAIS ORB-JAUR</v>
          </cell>
          <cell r="D416" t="str">
            <v>CCFPU</v>
          </cell>
          <cell r="E416" t="str">
            <v>FM2</v>
          </cell>
          <cell r="F416" t="str">
            <v>CIF normal</v>
          </cell>
          <cell r="G416">
            <v>0.36199599999999998</v>
          </cell>
        </row>
        <row r="417">
          <cell r="B417" t="str">
            <v>240200469</v>
          </cell>
          <cell r="C417" t="str">
            <v>CC DU PAYS DE LA SERRE</v>
          </cell>
          <cell r="D417" t="str">
            <v>CCFPU</v>
          </cell>
          <cell r="E417">
            <v>0</v>
          </cell>
          <cell r="F417" t="str">
            <v>CIF normal</v>
          </cell>
          <cell r="G417">
            <v>0.38464399999999999</v>
          </cell>
        </row>
        <row r="418">
          <cell r="B418" t="str">
            <v>244301131</v>
          </cell>
          <cell r="C418" t="str">
            <v>CC LOIRE ET SEMENE</v>
          </cell>
          <cell r="D418" t="str">
            <v>CCFPU</v>
          </cell>
          <cell r="E418">
            <v>0</v>
          </cell>
          <cell r="F418" t="str">
            <v>CIF normal</v>
          </cell>
          <cell r="G418">
            <v>0.36402000000000001</v>
          </cell>
        </row>
        <row r="419">
          <cell r="B419" t="str">
            <v>200027217</v>
          </cell>
          <cell r="C419" t="str">
            <v>CC SARLAT PERIGORD NOIR</v>
          </cell>
          <cell r="D419" t="str">
            <v>CCFPU</v>
          </cell>
          <cell r="E419">
            <v>0</v>
          </cell>
          <cell r="F419" t="str">
            <v>CIF normal</v>
          </cell>
          <cell r="G419">
            <v>0.380133</v>
          </cell>
        </row>
        <row r="420">
          <cell r="B420" t="str">
            <v>200066892</v>
          </cell>
          <cell r="C420" t="str">
            <v>CC VENDEUVRE-SOULAINES</v>
          </cell>
          <cell r="D420" t="str">
            <v>CCFPU</v>
          </cell>
          <cell r="E420" t="str">
            <v>FM2</v>
          </cell>
          <cell r="F420" t="str">
            <v>CIF normal</v>
          </cell>
          <cell r="G420">
            <v>0.337953</v>
          </cell>
        </row>
        <row r="421">
          <cell r="B421" t="str">
            <v>243800778</v>
          </cell>
          <cell r="C421" t="str">
            <v>CC DU PAYS ROUSSILLONNAIS</v>
          </cell>
          <cell r="D421" t="str">
            <v>CCFPU</v>
          </cell>
          <cell r="E421">
            <v>0</v>
          </cell>
          <cell r="F421" t="str">
            <v>CIF normal</v>
          </cell>
          <cell r="G421">
            <v>0.38594699999999998</v>
          </cell>
        </row>
        <row r="422">
          <cell r="B422" t="str">
            <v>200067239</v>
          </cell>
          <cell r="C422" t="str">
            <v>CC DES LUYS EN BEARN</v>
          </cell>
          <cell r="D422" t="str">
            <v>CCFPU</v>
          </cell>
          <cell r="E422" t="str">
            <v>F2</v>
          </cell>
          <cell r="F422" t="str">
            <v>CIF normal</v>
          </cell>
          <cell r="G422">
            <v>0.45863700000000002</v>
          </cell>
        </row>
        <row r="423">
          <cell r="B423" t="str">
            <v>200042604</v>
          </cell>
          <cell r="C423" t="str">
            <v>CC GRANVILLE, TERRE ET MER</v>
          </cell>
          <cell r="D423" t="str">
            <v>CCFPU</v>
          </cell>
          <cell r="E423">
            <v>0</v>
          </cell>
          <cell r="F423" t="str">
            <v>CIF normal</v>
          </cell>
          <cell r="G423">
            <v>0.33583299999999999</v>
          </cell>
        </row>
        <row r="424">
          <cell r="B424" t="str">
            <v>246600373</v>
          </cell>
          <cell r="C424" t="str">
            <v>CC DU VALLESPIR</v>
          </cell>
          <cell r="D424" t="str">
            <v>CCFPU</v>
          </cell>
          <cell r="E424">
            <v>0</v>
          </cell>
          <cell r="F424" t="str">
            <v>CIF normal</v>
          </cell>
          <cell r="G424">
            <v>0.361373</v>
          </cell>
        </row>
        <row r="425">
          <cell r="B425" t="str">
            <v>200000438</v>
          </cell>
          <cell r="C425" t="str">
            <v>CC DU PAYS DE PONT-CHÂTEAU ST-GILDAS-DES-BOIS</v>
          </cell>
          <cell r="D425" t="str">
            <v>CCFPU</v>
          </cell>
          <cell r="E425">
            <v>0</v>
          </cell>
          <cell r="F425" t="str">
            <v>CIF normal</v>
          </cell>
          <cell r="G425">
            <v>0.38171100000000002</v>
          </cell>
        </row>
        <row r="426">
          <cell r="B426" t="str">
            <v>200039832</v>
          </cell>
          <cell r="C426" t="str">
            <v>CC PAYS DES VANS EN CEVENNES</v>
          </cell>
          <cell r="D426" t="str">
            <v>CCFPU</v>
          </cell>
          <cell r="E426">
            <v>0</v>
          </cell>
          <cell r="F426" t="str">
            <v>CIF normal</v>
          </cell>
          <cell r="G426">
            <v>0.38230900000000001</v>
          </cell>
        </row>
        <row r="427">
          <cell r="B427" t="str">
            <v>240900431</v>
          </cell>
          <cell r="C427" t="str">
            <v>CC DU PAYS DE TARASCON</v>
          </cell>
          <cell r="D427" t="str">
            <v>CCFPU</v>
          </cell>
          <cell r="E427">
            <v>0</v>
          </cell>
          <cell r="F427" t="str">
            <v>CIF normal</v>
          </cell>
          <cell r="G427">
            <v>0.37511299999999997</v>
          </cell>
        </row>
        <row r="428">
          <cell r="B428" t="str">
            <v>246000376</v>
          </cell>
          <cell r="C428" t="str">
            <v>CC DU CLERMONTOIS</v>
          </cell>
          <cell r="D428" t="str">
            <v>CCFPU</v>
          </cell>
          <cell r="E428">
            <v>0</v>
          </cell>
          <cell r="F428" t="str">
            <v>CIF normal</v>
          </cell>
          <cell r="G428">
            <v>0.37333100000000002</v>
          </cell>
        </row>
        <row r="429">
          <cell r="B429" t="str">
            <v>200071850</v>
          </cell>
          <cell r="C429" t="str">
            <v>CC DU PITHIVERAIS-GÂTINAIS</v>
          </cell>
          <cell r="D429" t="str">
            <v>CCFPU</v>
          </cell>
          <cell r="E429" t="str">
            <v>F2</v>
          </cell>
          <cell r="F429" t="str">
            <v>CIF normal</v>
          </cell>
          <cell r="G429">
            <v>0.378415</v>
          </cell>
        </row>
        <row r="430">
          <cell r="B430" t="str">
            <v>248000747</v>
          </cell>
          <cell r="C430" t="str">
            <v>CC DU PAYS DU COQUELICOT</v>
          </cell>
          <cell r="D430" t="str">
            <v>CCFPU</v>
          </cell>
          <cell r="E430">
            <v>0</v>
          </cell>
          <cell r="F430" t="str">
            <v>CIF normal</v>
          </cell>
          <cell r="G430">
            <v>0.37737700000000002</v>
          </cell>
        </row>
        <row r="431">
          <cell r="B431" t="str">
            <v>200066660</v>
          </cell>
          <cell r="C431" t="str">
            <v>Saint-Flour Communauté</v>
          </cell>
          <cell r="D431" t="str">
            <v>CCFPU</v>
          </cell>
          <cell r="E431" t="str">
            <v>FM2</v>
          </cell>
          <cell r="F431" t="str">
            <v>CIF normal</v>
          </cell>
          <cell r="G431">
            <v>0.39240599999999998</v>
          </cell>
        </row>
        <row r="432">
          <cell r="B432" t="str">
            <v>240100800</v>
          </cell>
          <cell r="C432" t="str">
            <v>CC DE MIRIBEL ET DU PLATEAU</v>
          </cell>
          <cell r="D432" t="str">
            <v>CCFPU</v>
          </cell>
          <cell r="E432">
            <v>0</v>
          </cell>
          <cell r="F432" t="str">
            <v>CIF normal</v>
          </cell>
          <cell r="G432">
            <v>0.381936</v>
          </cell>
        </row>
        <row r="433">
          <cell r="B433" t="str">
            <v>243500667</v>
          </cell>
          <cell r="C433" t="str">
            <v>CC du VAL D'ILLE-AUBIGNE</v>
          </cell>
          <cell r="D433" t="str">
            <v>CCFPU</v>
          </cell>
          <cell r="E433">
            <v>0</v>
          </cell>
          <cell r="F433" t="str">
            <v>CIF normal</v>
          </cell>
          <cell r="G433">
            <v>0.37509599999999998</v>
          </cell>
        </row>
        <row r="434">
          <cell r="B434" t="str">
            <v>243301223</v>
          </cell>
          <cell r="C434" t="str">
            <v>GRAND CUBZAGUAIS COMMUNAUTE DE COMMUNES</v>
          </cell>
          <cell r="D434" t="str">
            <v>CCFPU</v>
          </cell>
          <cell r="E434">
            <v>0</v>
          </cell>
          <cell r="F434" t="str">
            <v>CIF normal</v>
          </cell>
          <cell r="G434">
            <v>0.39610699999999999</v>
          </cell>
        </row>
        <row r="435">
          <cell r="B435" t="str">
            <v>200044394</v>
          </cell>
          <cell r="C435" t="str">
            <v>CC DU REOLAIS SUD GIRONDE</v>
          </cell>
          <cell r="D435" t="str">
            <v>CCFPU</v>
          </cell>
          <cell r="E435">
            <v>0</v>
          </cell>
          <cell r="F435" t="str">
            <v>CIF normal</v>
          </cell>
          <cell r="G435">
            <v>0.40290399999999998</v>
          </cell>
        </row>
        <row r="436">
          <cell r="B436" t="str">
            <v>200068955</v>
          </cell>
          <cell r="C436" t="str">
            <v>ANJOU LOIR ET SARTHE</v>
          </cell>
          <cell r="D436" t="str">
            <v>CCFPU</v>
          </cell>
          <cell r="E436" t="str">
            <v>F2</v>
          </cell>
          <cell r="F436" t="str">
            <v>CIF normal</v>
          </cell>
          <cell r="G436">
            <v>0.33748600000000001</v>
          </cell>
        </row>
        <row r="437">
          <cell r="B437" t="str">
            <v>242852465</v>
          </cell>
          <cell r="C437" t="str">
            <v>CC BONNEVALAIS</v>
          </cell>
          <cell r="D437" t="str">
            <v>CCFPU</v>
          </cell>
          <cell r="E437">
            <v>0</v>
          </cell>
          <cell r="F437" t="str">
            <v>CIF normal</v>
          </cell>
          <cell r="G437">
            <v>0.34376600000000002</v>
          </cell>
        </row>
        <row r="438">
          <cell r="B438" t="str">
            <v>244400552</v>
          </cell>
          <cell r="C438" t="str">
            <v>CC DU PAYS D'ANCENIS</v>
          </cell>
          <cell r="D438" t="str">
            <v>CCFPU</v>
          </cell>
          <cell r="E438">
            <v>0</v>
          </cell>
          <cell r="F438" t="str">
            <v>CIF normal</v>
          </cell>
          <cell r="G438">
            <v>0.38670399999999999</v>
          </cell>
        </row>
        <row r="439">
          <cell r="B439" t="str">
            <v>200071884</v>
          </cell>
          <cell r="C439" t="str">
            <v>CC LE GRAND CHAROLAIS</v>
          </cell>
          <cell r="D439" t="str">
            <v>CCFPU</v>
          </cell>
          <cell r="E439" t="str">
            <v>FM2</v>
          </cell>
          <cell r="F439" t="str">
            <v>CIF normal</v>
          </cell>
          <cell r="G439">
            <v>0.50286299999999995</v>
          </cell>
        </row>
        <row r="440">
          <cell r="B440" t="str">
            <v>243500550</v>
          </cell>
          <cell r="C440" t="str">
            <v>CC MONTFORT COMMUNAUTE</v>
          </cell>
          <cell r="D440" t="str">
            <v>CCFPU</v>
          </cell>
          <cell r="E440">
            <v>0</v>
          </cell>
          <cell r="F440" t="str">
            <v>CIF normal</v>
          </cell>
          <cell r="G440">
            <v>0.35809299999999999</v>
          </cell>
        </row>
        <row r="441">
          <cell r="B441" t="str">
            <v>200040210</v>
          </cell>
          <cell r="C441" t="str">
            <v>CC LACS ET GORGES DU VERDON</v>
          </cell>
          <cell r="D441" t="str">
            <v>CCFPU</v>
          </cell>
          <cell r="E441">
            <v>0</v>
          </cell>
          <cell r="F441" t="str">
            <v>CIF normal</v>
          </cell>
          <cell r="G441">
            <v>0.35286600000000001</v>
          </cell>
        </row>
        <row r="442">
          <cell r="B442" t="str">
            <v>240700864</v>
          </cell>
          <cell r="C442" t="str">
            <v>CC DU RHONE AUX GORGES DE L'ARDECHE</v>
          </cell>
          <cell r="D442" t="str">
            <v>CCFPU</v>
          </cell>
          <cell r="E442">
            <v>0</v>
          </cell>
          <cell r="F442" t="str">
            <v>CIF normal</v>
          </cell>
          <cell r="G442">
            <v>0.345003</v>
          </cell>
        </row>
        <row r="443">
          <cell r="B443" t="str">
            <v>200065894</v>
          </cell>
          <cell r="C443" t="str">
            <v>CC FOREZ-EST</v>
          </cell>
          <cell r="D443" t="str">
            <v>CCFPU</v>
          </cell>
          <cell r="E443" t="str">
            <v>FM2</v>
          </cell>
          <cell r="F443" t="str">
            <v>CIF normal</v>
          </cell>
          <cell r="G443">
            <v>0.45241399999999998</v>
          </cell>
        </row>
        <row r="444">
          <cell r="B444" t="str">
            <v>200067866</v>
          </cell>
          <cell r="C444" t="str">
            <v>CC SEVRE ET LOIRE</v>
          </cell>
          <cell r="D444" t="str">
            <v>CCFPU</v>
          </cell>
          <cell r="E444" t="str">
            <v>F2</v>
          </cell>
          <cell r="F444" t="str">
            <v>CIF normal</v>
          </cell>
          <cell r="G444">
            <v>0.325654</v>
          </cell>
        </row>
        <row r="445">
          <cell r="B445" t="str">
            <v>200035707</v>
          </cell>
          <cell r="C445" t="str">
            <v>CC Piège Lauragais Malepère</v>
          </cell>
          <cell r="D445" t="str">
            <v>CCFPU</v>
          </cell>
          <cell r="E445">
            <v>0</v>
          </cell>
          <cell r="F445" t="str">
            <v>CIF normal</v>
          </cell>
          <cell r="G445">
            <v>0.37352400000000002</v>
          </cell>
        </row>
        <row r="446">
          <cell r="B446" t="str">
            <v>246900724</v>
          </cell>
          <cell r="C446" t="str">
            <v>CC VALLONS DU LYONNAIS</v>
          </cell>
          <cell r="D446" t="str">
            <v>CCFPU</v>
          </cell>
          <cell r="E446">
            <v>0</v>
          </cell>
          <cell r="F446" t="str">
            <v>CIF normal</v>
          </cell>
          <cell r="G446">
            <v>0.37453799999999998</v>
          </cell>
        </row>
        <row r="447">
          <cell r="B447" t="str">
            <v>200039063</v>
          </cell>
          <cell r="C447" t="str">
            <v>CC FORETS, SEINE ET SUZON</v>
          </cell>
          <cell r="D447" t="str">
            <v>CCFPU</v>
          </cell>
          <cell r="E447" t="str">
            <v>T2</v>
          </cell>
          <cell r="F447" t="str">
            <v>CIF pondéré par DT moyenne de la catégorie</v>
          </cell>
          <cell r="G447">
            <v>0.52537699999999998</v>
          </cell>
        </row>
        <row r="448">
          <cell r="B448" t="str">
            <v>247104094</v>
          </cell>
          <cell r="C448" t="str">
            <v>CC SUD COTE CHALONNAISE</v>
          </cell>
          <cell r="D448" t="str">
            <v>CCFPU</v>
          </cell>
          <cell r="E448">
            <v>0</v>
          </cell>
          <cell r="F448" t="str">
            <v>CIF normal</v>
          </cell>
          <cell r="G448">
            <v>0.36052699999999999</v>
          </cell>
        </row>
        <row r="449">
          <cell r="B449" t="str">
            <v>200072320</v>
          </cell>
          <cell r="C449" t="str">
            <v>CC VAL DE GERS</v>
          </cell>
          <cell r="D449" t="str">
            <v>CCFPU</v>
          </cell>
          <cell r="E449" t="str">
            <v>FM2</v>
          </cell>
          <cell r="F449" t="str">
            <v>CIF normal</v>
          </cell>
          <cell r="G449">
            <v>0.33642300000000003</v>
          </cell>
        </row>
        <row r="450">
          <cell r="B450" t="str">
            <v>200041721</v>
          </cell>
          <cell r="C450" t="str">
            <v>CC HAUTE COMTÉ</v>
          </cell>
          <cell r="D450" t="str">
            <v>CCFPU</v>
          </cell>
          <cell r="E450">
            <v>0</v>
          </cell>
          <cell r="F450" t="str">
            <v>CIF normal</v>
          </cell>
          <cell r="G450">
            <v>0.37152299999999999</v>
          </cell>
        </row>
        <row r="451">
          <cell r="B451" t="str">
            <v>200069482</v>
          </cell>
          <cell r="C451" t="str">
            <v>CC des Campagnes de l’Artois</v>
          </cell>
          <cell r="D451" t="str">
            <v>CCFPU</v>
          </cell>
          <cell r="E451" t="str">
            <v>F2</v>
          </cell>
          <cell r="F451" t="str">
            <v>CIF normal</v>
          </cell>
          <cell r="G451">
            <v>0.37598199999999998</v>
          </cell>
        </row>
        <row r="452">
          <cell r="B452" t="str">
            <v>200068559</v>
          </cell>
          <cell r="C452" t="str">
            <v>CC DE L'OUEST VOSGIEN</v>
          </cell>
          <cell r="D452" t="str">
            <v>CCFPU</v>
          </cell>
          <cell r="E452" t="str">
            <v>F2</v>
          </cell>
          <cell r="F452" t="str">
            <v>CIF normal</v>
          </cell>
          <cell r="G452">
            <v>0.380994</v>
          </cell>
        </row>
        <row r="453">
          <cell r="B453" t="str">
            <v>200071587</v>
          </cell>
          <cell r="C453" t="str">
            <v>CC LOCHES SUD TOURAINE</v>
          </cell>
          <cell r="D453" t="str">
            <v>CCFPU</v>
          </cell>
          <cell r="E453" t="str">
            <v>FM2</v>
          </cell>
          <cell r="F453" t="str">
            <v>CIF normal</v>
          </cell>
          <cell r="G453">
            <v>0.365481</v>
          </cell>
        </row>
        <row r="454">
          <cell r="B454" t="str">
            <v>243301439</v>
          </cell>
          <cell r="C454" t="str">
            <v>CC DES PORTES DE L'ENTRE DEUX MER</v>
          </cell>
          <cell r="D454" t="str">
            <v>CCFPU</v>
          </cell>
          <cell r="E454">
            <v>0</v>
          </cell>
          <cell r="F454" t="str">
            <v>CIF normal</v>
          </cell>
          <cell r="G454">
            <v>0.36426500000000001</v>
          </cell>
        </row>
        <row r="455">
          <cell r="B455" t="str">
            <v>200070290</v>
          </cell>
          <cell r="C455" t="str">
            <v>CC PAYS DE L’AUDUNOIS ET DU BASSIN DE LANDRES</v>
          </cell>
          <cell r="D455" t="str">
            <v>CCFPU</v>
          </cell>
          <cell r="E455" t="str">
            <v>F2</v>
          </cell>
          <cell r="F455" t="str">
            <v>CIF normal</v>
          </cell>
          <cell r="G455">
            <v>0.24985399999999999</v>
          </cell>
        </row>
        <row r="456">
          <cell r="B456" t="str">
            <v>242000495</v>
          </cell>
          <cell r="C456" t="str">
            <v>CC DE L'ALTA ROCCA</v>
          </cell>
          <cell r="D456" t="str">
            <v>CCFPU</v>
          </cell>
          <cell r="E456">
            <v>0</v>
          </cell>
          <cell r="F456" t="str">
            <v>CIF normal</v>
          </cell>
          <cell r="G456">
            <v>0.38305699999999998</v>
          </cell>
        </row>
        <row r="457">
          <cell r="B457" t="str">
            <v>200072668</v>
          </cell>
          <cell r="C457" t="str">
            <v>CC TOURAINE VAL DE VIENNE</v>
          </cell>
          <cell r="D457" t="str">
            <v>CCFPU</v>
          </cell>
          <cell r="E457" t="str">
            <v>F2</v>
          </cell>
          <cell r="F457" t="str">
            <v>CIF normal</v>
          </cell>
          <cell r="G457">
            <v>0.38434299999999999</v>
          </cell>
        </row>
        <row r="458">
          <cell r="B458" t="str">
            <v>200055481</v>
          </cell>
          <cell r="C458" t="str">
            <v>BEAUCE VAL DE LOIRE</v>
          </cell>
          <cell r="D458" t="str">
            <v>CCFPU</v>
          </cell>
          <cell r="E458">
            <v>0</v>
          </cell>
          <cell r="F458" t="str">
            <v>CIF normal</v>
          </cell>
          <cell r="G458">
            <v>0.34312500000000001</v>
          </cell>
        </row>
        <row r="459">
          <cell r="B459" t="str">
            <v>200035863</v>
          </cell>
          <cell r="C459" t="str">
            <v>CC de la région Lézignanaise Corbières et Minervois</v>
          </cell>
          <cell r="D459" t="str">
            <v>CCFPU</v>
          </cell>
          <cell r="E459">
            <v>0</v>
          </cell>
          <cell r="F459" t="str">
            <v>CIF normal</v>
          </cell>
          <cell r="G459">
            <v>0.34791899999999998</v>
          </cell>
        </row>
        <row r="460">
          <cell r="B460" t="str">
            <v>200029999</v>
          </cell>
          <cell r="C460" t="str">
            <v>CC RIVES DE L'AIN - PAYS DE CERDON</v>
          </cell>
          <cell r="D460" t="str">
            <v>CCFPU</v>
          </cell>
          <cell r="E460">
            <v>0</v>
          </cell>
          <cell r="F460" t="str">
            <v>CIF normal</v>
          </cell>
          <cell r="G460">
            <v>0.36465500000000001</v>
          </cell>
        </row>
        <row r="461">
          <cell r="B461" t="str">
            <v>200043602</v>
          </cell>
          <cell r="C461" t="str">
            <v>CC des Albères de la côte vermeille et de l’Illibéris</v>
          </cell>
          <cell r="D461" t="str">
            <v>CCFPU</v>
          </cell>
          <cell r="E461">
            <v>0</v>
          </cell>
          <cell r="F461" t="str">
            <v>CIF normal</v>
          </cell>
          <cell r="G461">
            <v>0.357072</v>
          </cell>
        </row>
        <row r="462">
          <cell r="B462" t="str">
            <v>200036549</v>
          </cell>
          <cell r="C462" t="str">
            <v>CC VAL DE GRAY</v>
          </cell>
          <cell r="D462" t="str">
            <v>CCFPU</v>
          </cell>
          <cell r="E462">
            <v>0</v>
          </cell>
          <cell r="F462" t="str">
            <v>CIF normal</v>
          </cell>
          <cell r="G462">
            <v>0.35051700000000002</v>
          </cell>
        </row>
        <row r="463">
          <cell r="B463" t="str">
            <v>200040475</v>
          </cell>
          <cell r="C463" t="str">
            <v>CC LOUÉ-BRÛLON-NOYEN</v>
          </cell>
          <cell r="D463" t="str">
            <v>CCFPU</v>
          </cell>
          <cell r="E463">
            <v>0</v>
          </cell>
          <cell r="F463" t="str">
            <v>CIF normal</v>
          </cell>
          <cell r="G463">
            <v>0.368535</v>
          </cell>
        </row>
        <row r="464">
          <cell r="B464" t="str">
            <v>200058360</v>
          </cell>
          <cell r="C464" t="str">
            <v>CC ENTRE BEAUCE ET PERCHE</v>
          </cell>
          <cell r="D464" t="str">
            <v>CCFPU</v>
          </cell>
          <cell r="E464">
            <v>0</v>
          </cell>
          <cell r="F464" t="str">
            <v>CIF normal</v>
          </cell>
          <cell r="G464">
            <v>0.29703200000000002</v>
          </cell>
        </row>
        <row r="465">
          <cell r="B465" t="str">
            <v>200073260</v>
          </cell>
          <cell r="C465" t="str">
            <v>CC SUD VENDEE LITTORAL</v>
          </cell>
          <cell r="D465" t="str">
            <v>CCFPU</v>
          </cell>
          <cell r="E465" t="str">
            <v>F2</v>
          </cell>
          <cell r="F465" t="str">
            <v>CIF normal</v>
          </cell>
          <cell r="G465">
            <v>0.38381799999999999</v>
          </cell>
        </row>
        <row r="466">
          <cell r="B466" t="str">
            <v>200067452</v>
          </cell>
          <cell r="C466" t="str">
            <v>CC du Guillestrois et du Queyras</v>
          </cell>
          <cell r="D466" t="str">
            <v>CCFPU</v>
          </cell>
          <cell r="E466" t="str">
            <v>FT2</v>
          </cell>
          <cell r="F466" t="str">
            <v>CIF normal</v>
          </cell>
          <cell r="G466">
            <v>0.35075899999999999</v>
          </cell>
        </row>
        <row r="467">
          <cell r="B467" t="str">
            <v>200073393</v>
          </cell>
          <cell r="C467" t="str">
            <v>CC DES RIVES DU HAUT-ALLIER</v>
          </cell>
          <cell r="D467" t="str">
            <v>CCFPU</v>
          </cell>
          <cell r="E467" t="str">
            <v>FM2</v>
          </cell>
          <cell r="F467" t="str">
            <v>CIF normal</v>
          </cell>
          <cell r="G467">
            <v>0.416213</v>
          </cell>
        </row>
        <row r="468">
          <cell r="B468" t="str">
            <v>200070670</v>
          </cell>
          <cell r="C468" t="str">
            <v>CC du Pays de Dol et de la Baie du Mont St Michel</v>
          </cell>
          <cell r="D468" t="str">
            <v>CCFPU</v>
          </cell>
          <cell r="E468" t="str">
            <v>F2</v>
          </cell>
          <cell r="F468" t="str">
            <v>CIF normal</v>
          </cell>
          <cell r="G468">
            <v>0.34542800000000001</v>
          </cell>
        </row>
        <row r="469">
          <cell r="B469" t="str">
            <v>245614433</v>
          </cell>
          <cell r="C469" t="str">
            <v>CC PONTIVY COMMUNAUTE</v>
          </cell>
          <cell r="D469" t="str">
            <v>CCFPU</v>
          </cell>
          <cell r="E469">
            <v>0</v>
          </cell>
          <cell r="F469" t="str">
            <v>CIF normal</v>
          </cell>
          <cell r="G469">
            <v>0.35694300000000001</v>
          </cell>
        </row>
        <row r="470">
          <cell r="B470" t="str">
            <v>200067197</v>
          </cell>
          <cell r="C470" t="str">
            <v>CC MONTS D'ARREE COMMUNAUTE</v>
          </cell>
          <cell r="D470" t="str">
            <v>CCFPU</v>
          </cell>
          <cell r="E470" t="str">
            <v>F2</v>
          </cell>
          <cell r="F470" t="str">
            <v>CIF normal</v>
          </cell>
          <cell r="G470">
            <v>0.34834700000000002</v>
          </cell>
        </row>
        <row r="471">
          <cell r="B471" t="str">
            <v>243400488</v>
          </cell>
          <cell r="C471" t="str">
            <v>CC LA DOMITIENNE</v>
          </cell>
          <cell r="D471" t="str">
            <v>CCFPU</v>
          </cell>
          <cell r="E471">
            <v>0</v>
          </cell>
          <cell r="F471" t="str">
            <v>CIF normal</v>
          </cell>
          <cell r="G471">
            <v>0.36249100000000001</v>
          </cell>
        </row>
        <row r="472">
          <cell r="B472" t="str">
            <v>245300223</v>
          </cell>
          <cell r="C472" t="str">
            <v>CC DU PAYS DE MESLAY GREZ</v>
          </cell>
          <cell r="D472" t="str">
            <v>CCFPU</v>
          </cell>
          <cell r="E472">
            <v>0</v>
          </cell>
          <cell r="F472" t="str">
            <v>CIF normal</v>
          </cell>
          <cell r="G472">
            <v>0.35457</v>
          </cell>
        </row>
        <row r="473">
          <cell r="B473" t="str">
            <v>200070845</v>
          </cell>
          <cell r="C473" t="str">
            <v>CC DES PAYS DE BRIEY, DU JARNISY ET DE L’ORNE</v>
          </cell>
          <cell r="D473" t="str">
            <v>CCFPU</v>
          </cell>
          <cell r="E473" t="str">
            <v>FM2</v>
          </cell>
          <cell r="F473" t="str">
            <v>CIF normal</v>
          </cell>
          <cell r="G473">
            <v>0.38910600000000001</v>
          </cell>
        </row>
        <row r="474">
          <cell r="B474" t="str">
            <v>200068542</v>
          </cell>
          <cell r="C474" t="str">
            <v>CC LES BALCONS DU DAUPHINE</v>
          </cell>
          <cell r="D474" t="str">
            <v>CCFPU</v>
          </cell>
          <cell r="E474" t="str">
            <v>F2</v>
          </cell>
          <cell r="F474" t="str">
            <v>CIF normal</v>
          </cell>
          <cell r="G474">
            <v>0.35325499999999999</v>
          </cell>
        </row>
        <row r="475">
          <cell r="B475" t="str">
            <v>200041960</v>
          </cell>
          <cell r="C475" t="str">
            <v>CC PEVELE CAREMBAULT</v>
          </cell>
          <cell r="D475" t="str">
            <v>CCFPU</v>
          </cell>
          <cell r="E475">
            <v>0</v>
          </cell>
          <cell r="F475" t="str">
            <v>CIF normal</v>
          </cell>
          <cell r="G475">
            <v>0.37509700000000001</v>
          </cell>
        </row>
        <row r="476">
          <cell r="B476" t="str">
            <v>200041499</v>
          </cell>
          <cell r="C476" t="str">
            <v>CC AUNIS ATLANTIQUE</v>
          </cell>
          <cell r="D476" t="str">
            <v>CCFPU</v>
          </cell>
          <cell r="E476">
            <v>0</v>
          </cell>
          <cell r="F476" t="str">
            <v>CIF normal</v>
          </cell>
          <cell r="G476">
            <v>0.36597800000000003</v>
          </cell>
        </row>
        <row r="477">
          <cell r="B477" t="str">
            <v>200067676</v>
          </cell>
          <cell r="C477" t="str">
            <v>CC CANAUX ET FORÊTS EN GÂTINAIS</v>
          </cell>
          <cell r="D477" t="str">
            <v>CCFPU</v>
          </cell>
          <cell r="E477" t="str">
            <v>F2</v>
          </cell>
          <cell r="F477" t="str">
            <v>CIF normal</v>
          </cell>
          <cell r="G477">
            <v>0.286991</v>
          </cell>
        </row>
        <row r="478">
          <cell r="B478" t="str">
            <v>244100798</v>
          </cell>
          <cell r="C478" t="str">
            <v>CC DU GRAND CHAMBORD</v>
          </cell>
          <cell r="D478" t="str">
            <v>CCFPU</v>
          </cell>
          <cell r="E478">
            <v>0</v>
          </cell>
          <cell r="F478" t="str">
            <v>CIF normal</v>
          </cell>
          <cell r="G478">
            <v>0.36404599999999998</v>
          </cell>
        </row>
        <row r="479">
          <cell r="B479" t="str">
            <v>242900801</v>
          </cell>
          <cell r="C479" t="str">
            <v>CC DU PAYS DE LANDERNEAU DAOULAS</v>
          </cell>
          <cell r="D479" t="str">
            <v>CCFPU</v>
          </cell>
          <cell r="E479">
            <v>0</v>
          </cell>
          <cell r="F479" t="str">
            <v>CIF normal</v>
          </cell>
          <cell r="G479">
            <v>0.35599199999999998</v>
          </cell>
        </row>
        <row r="480">
          <cell r="B480" t="str">
            <v>244000873</v>
          </cell>
          <cell r="C480" t="str">
            <v>CC DES GRANDS LACS</v>
          </cell>
          <cell r="D480" t="str">
            <v>CCFPU</v>
          </cell>
          <cell r="E480">
            <v>0</v>
          </cell>
          <cell r="F480" t="str">
            <v>CIF normal</v>
          </cell>
          <cell r="G480">
            <v>0.34271000000000001</v>
          </cell>
        </row>
        <row r="481">
          <cell r="B481" t="str">
            <v>200067478</v>
          </cell>
          <cell r="C481" t="str">
            <v>CC Comtal, Lot et Truyère</v>
          </cell>
          <cell r="D481" t="str">
            <v>CCFPU</v>
          </cell>
          <cell r="E481" t="str">
            <v>FM2</v>
          </cell>
          <cell r="F481" t="str">
            <v>CIF normal</v>
          </cell>
          <cell r="G481">
            <v>0.57446799999999998</v>
          </cell>
        </row>
        <row r="482">
          <cell r="B482" t="str">
            <v>246000582</v>
          </cell>
          <cell r="C482" t="str">
            <v>CC DES SABLONS</v>
          </cell>
          <cell r="D482" t="str">
            <v>CCFPU</v>
          </cell>
          <cell r="E482">
            <v>0</v>
          </cell>
          <cell r="F482" t="str">
            <v>CIF normal</v>
          </cell>
          <cell r="G482">
            <v>0.36677799999999999</v>
          </cell>
        </row>
        <row r="483">
          <cell r="B483" t="str">
            <v>200066520</v>
          </cell>
          <cell r="C483" t="str">
            <v>Communauté de communes Ouest Limousin</v>
          </cell>
          <cell r="D483" t="str">
            <v>CCFPU</v>
          </cell>
          <cell r="E483" t="str">
            <v>F2</v>
          </cell>
          <cell r="F483" t="str">
            <v>CIF normal</v>
          </cell>
          <cell r="G483">
            <v>0.309255</v>
          </cell>
        </row>
        <row r="484">
          <cell r="B484" t="str">
            <v>243301264</v>
          </cell>
          <cell r="C484" t="str">
            <v>CC DE MONTESQUIEU</v>
          </cell>
          <cell r="D484" t="str">
            <v>CCFPU</v>
          </cell>
          <cell r="E484">
            <v>0</v>
          </cell>
          <cell r="F484" t="str">
            <v>CIF normal</v>
          </cell>
          <cell r="G484">
            <v>0.36408000000000001</v>
          </cell>
        </row>
        <row r="485">
          <cell r="B485" t="str">
            <v>243901089</v>
          </cell>
          <cell r="C485" t="str">
            <v>CC DE LA PLAINE JURASSIENNE</v>
          </cell>
          <cell r="D485" t="str">
            <v>CCFPU</v>
          </cell>
          <cell r="E485" t="str">
            <v>T2</v>
          </cell>
          <cell r="F485" t="str">
            <v>CIF pondéré par DT moyenne de la catégorie</v>
          </cell>
          <cell r="G485">
            <v>0.33502300000000002</v>
          </cell>
        </row>
        <row r="486">
          <cell r="B486" t="str">
            <v>241700517</v>
          </cell>
          <cell r="C486" t="str">
            <v>CC DE CHARENTES ARNOULT COEUR DE SAINTONGE</v>
          </cell>
          <cell r="D486" t="str">
            <v>CCFPU</v>
          </cell>
          <cell r="E486">
            <v>0</v>
          </cell>
          <cell r="F486" t="str">
            <v>CIF normal</v>
          </cell>
          <cell r="G486">
            <v>0.36307899999999999</v>
          </cell>
        </row>
        <row r="487">
          <cell r="B487" t="str">
            <v>200073401</v>
          </cell>
          <cell r="C487" t="str">
            <v>CC MEZENC LOIRE MEYGAL</v>
          </cell>
          <cell r="D487" t="str">
            <v>CCFPU</v>
          </cell>
          <cell r="E487" t="str">
            <v>FT2</v>
          </cell>
          <cell r="F487" t="str">
            <v>CIF normal</v>
          </cell>
          <cell r="G487">
            <v>0.332345</v>
          </cell>
        </row>
        <row r="488">
          <cell r="B488" t="str">
            <v>247600620</v>
          </cell>
          <cell r="C488" t="str">
            <v>CC DE LA REGION D'YVETOT</v>
          </cell>
          <cell r="D488" t="str">
            <v>CCFPU</v>
          </cell>
          <cell r="E488">
            <v>0</v>
          </cell>
          <cell r="F488" t="str">
            <v>CIF normal</v>
          </cell>
          <cell r="G488">
            <v>0.36368</v>
          </cell>
        </row>
        <row r="489">
          <cell r="B489" t="str">
            <v>200040624</v>
          </cell>
          <cell r="C489" t="str">
            <v>CC DU PAYS D'APT LUBERON</v>
          </cell>
          <cell r="D489" t="str">
            <v>CCFPU</v>
          </cell>
          <cell r="E489">
            <v>0</v>
          </cell>
          <cell r="F489" t="str">
            <v>CIF normal</v>
          </cell>
          <cell r="G489">
            <v>0.36063299999999998</v>
          </cell>
        </row>
        <row r="490">
          <cell r="B490" t="str">
            <v>246700306</v>
          </cell>
          <cell r="C490" t="str">
            <v>CC DE LA VALLEE DE LA BRUCHE</v>
          </cell>
          <cell r="D490" t="str">
            <v>CCFPU</v>
          </cell>
          <cell r="E490">
            <v>0</v>
          </cell>
          <cell r="F490" t="str">
            <v>CIF normal</v>
          </cell>
          <cell r="G490">
            <v>0.35966999999999999</v>
          </cell>
        </row>
        <row r="491">
          <cell r="B491" t="str">
            <v>244200630</v>
          </cell>
          <cell r="C491" t="str">
            <v>CC DU PAYS ENTRE LOIRE ET RHONE</v>
          </cell>
          <cell r="D491" t="str">
            <v>CCFPU</v>
          </cell>
          <cell r="E491">
            <v>0</v>
          </cell>
          <cell r="F491" t="str">
            <v>CIF normal</v>
          </cell>
          <cell r="G491">
            <v>0.36260799999999999</v>
          </cell>
        </row>
        <row r="492">
          <cell r="B492" t="str">
            <v>200071843</v>
          </cell>
          <cell r="C492" t="str">
            <v>CC DU VEXIN NORMAND</v>
          </cell>
          <cell r="D492" t="str">
            <v>CCFPU</v>
          </cell>
          <cell r="E492" t="str">
            <v>FM2</v>
          </cell>
          <cell r="F492" t="str">
            <v>CIF normal</v>
          </cell>
          <cell r="G492">
            <v>0.338974</v>
          </cell>
        </row>
        <row r="493">
          <cell r="B493" t="str">
            <v>243301397</v>
          </cell>
          <cell r="C493" t="str">
            <v>CC DU FRONSADAIS</v>
          </cell>
          <cell r="D493" t="str">
            <v>CCFPU</v>
          </cell>
          <cell r="E493">
            <v>0</v>
          </cell>
          <cell r="F493" t="str">
            <v>CIF normal</v>
          </cell>
          <cell r="G493">
            <v>0.36064600000000002</v>
          </cell>
        </row>
        <row r="494">
          <cell r="B494" t="str">
            <v>248500464</v>
          </cell>
          <cell r="C494" t="str">
            <v>CC DU PAYS DE POUZAUGES</v>
          </cell>
          <cell r="D494" t="str">
            <v>CCFPU</v>
          </cell>
          <cell r="E494">
            <v>0</v>
          </cell>
          <cell r="F494" t="str">
            <v>CIF normal</v>
          </cell>
          <cell r="G494">
            <v>0.35670499999999999</v>
          </cell>
        </row>
        <row r="495">
          <cell r="B495" t="str">
            <v>200059400</v>
          </cell>
          <cell r="C495" t="str">
            <v>CC PORTE OCÉANE DU LIMOUSIN</v>
          </cell>
          <cell r="D495" t="str">
            <v>CCFPU</v>
          </cell>
          <cell r="E495">
            <v>0</v>
          </cell>
          <cell r="F495" t="str">
            <v>CIF normal</v>
          </cell>
          <cell r="G495">
            <v>0.35583199999999998</v>
          </cell>
        </row>
        <row r="496">
          <cell r="B496" t="str">
            <v>242900645</v>
          </cell>
          <cell r="C496" t="str">
            <v>DOUARNENEZ COMMUNAUTÉ</v>
          </cell>
          <cell r="D496" t="str">
            <v>CCFPU</v>
          </cell>
          <cell r="E496">
            <v>0</v>
          </cell>
          <cell r="F496" t="str">
            <v>CIF normal</v>
          </cell>
          <cell r="G496">
            <v>0.32164799999999999</v>
          </cell>
        </row>
        <row r="497">
          <cell r="B497" t="str">
            <v>200023794</v>
          </cell>
          <cell r="C497" t="str">
            <v>CC DU CANTON DE BLAYE</v>
          </cell>
          <cell r="D497" t="str">
            <v>CCFPU</v>
          </cell>
          <cell r="E497">
            <v>0</v>
          </cell>
          <cell r="F497" t="str">
            <v>CIF normal</v>
          </cell>
          <cell r="G497">
            <v>0.40093699999999999</v>
          </cell>
        </row>
        <row r="498">
          <cell r="B498" t="str">
            <v>200067882</v>
          </cell>
          <cell r="C498" t="str">
            <v>CC BAZOIS LOIRE MORVAN</v>
          </cell>
          <cell r="D498" t="str">
            <v>CCFPU</v>
          </cell>
          <cell r="E498" t="str">
            <v>FT2</v>
          </cell>
          <cell r="F498" t="str">
            <v>CIF normal</v>
          </cell>
          <cell r="G498">
            <v>0.34955700000000001</v>
          </cell>
        </row>
        <row r="499">
          <cell r="B499" t="str">
            <v>200069177</v>
          </cell>
          <cell r="C499" t="str">
            <v>CC MOND’ARVERNE COMMUNAUTE</v>
          </cell>
          <cell r="D499" t="str">
            <v>CCFPU</v>
          </cell>
          <cell r="E499" t="str">
            <v>F2</v>
          </cell>
          <cell r="F499" t="str">
            <v>CIF normal</v>
          </cell>
          <cell r="G499">
            <v>0.33970400000000001</v>
          </cell>
        </row>
        <row r="500">
          <cell r="B500" t="str">
            <v>200067908</v>
          </cell>
          <cell r="C500" t="str">
            <v>CC AMOGNES COEUR DU NIVERNAIS</v>
          </cell>
          <cell r="D500" t="str">
            <v>CCFPU</v>
          </cell>
          <cell r="E500" t="str">
            <v>FM2</v>
          </cell>
          <cell r="F500" t="str">
            <v>CIF normal</v>
          </cell>
          <cell r="G500">
            <v>0.37431399999999998</v>
          </cell>
        </row>
        <row r="501">
          <cell r="B501" t="str">
            <v>244400438</v>
          </cell>
          <cell r="C501" t="str">
            <v>CC DE GRANDLIEU</v>
          </cell>
          <cell r="D501" t="str">
            <v>CCFPU</v>
          </cell>
          <cell r="E501">
            <v>0</v>
          </cell>
          <cell r="F501" t="str">
            <v>CIF normal</v>
          </cell>
          <cell r="G501">
            <v>0.347551</v>
          </cell>
        </row>
        <row r="502">
          <cell r="B502" t="str">
            <v>244500419</v>
          </cell>
          <cell r="C502" t="str">
            <v>CC DES QUATRE VALLEES</v>
          </cell>
          <cell r="D502" t="str">
            <v>CCFPU</v>
          </cell>
          <cell r="E502">
            <v>0</v>
          </cell>
          <cell r="F502" t="str">
            <v>CIF normal</v>
          </cell>
          <cell r="G502">
            <v>0.34375099999999997</v>
          </cell>
        </row>
        <row r="503">
          <cell r="B503" t="str">
            <v>243000650</v>
          </cell>
          <cell r="C503" t="str">
            <v>CC TERRE DE CAMARGUE</v>
          </cell>
          <cell r="D503" t="str">
            <v>CCFPU</v>
          </cell>
          <cell r="E503">
            <v>0</v>
          </cell>
          <cell r="F503" t="str">
            <v>CIF normal</v>
          </cell>
          <cell r="G503">
            <v>0.359348</v>
          </cell>
        </row>
        <row r="504">
          <cell r="B504" t="str">
            <v>200044030</v>
          </cell>
          <cell r="C504" t="str">
            <v>CC DES SEPT VALLÉES</v>
          </cell>
          <cell r="D504" t="str">
            <v>CCFPU</v>
          </cell>
          <cell r="E504">
            <v>0</v>
          </cell>
          <cell r="F504" t="str">
            <v>CIF normal</v>
          </cell>
          <cell r="G504">
            <v>0.36975599999999997</v>
          </cell>
        </row>
        <row r="505">
          <cell r="B505" t="str">
            <v>243500634</v>
          </cell>
          <cell r="C505" t="str">
            <v>CC AU PAYS DE LA ROCHE AUX FEES</v>
          </cell>
          <cell r="D505" t="str">
            <v>CCFPU</v>
          </cell>
          <cell r="E505">
            <v>0</v>
          </cell>
          <cell r="F505" t="str">
            <v>CIF normal</v>
          </cell>
          <cell r="G505">
            <v>0.35672100000000001</v>
          </cell>
        </row>
        <row r="506">
          <cell r="B506" t="str">
            <v>200040830</v>
          </cell>
          <cell r="C506" t="str">
            <v>CC DU PAYS DE FÉNELON</v>
          </cell>
          <cell r="D506" t="str">
            <v>CCFPU</v>
          </cell>
          <cell r="E506">
            <v>0</v>
          </cell>
          <cell r="F506" t="str">
            <v>CIF normal</v>
          </cell>
          <cell r="G506">
            <v>0.35192299999999999</v>
          </cell>
        </row>
        <row r="507">
          <cell r="B507" t="str">
            <v>200069086</v>
          </cell>
          <cell r="C507" t="str">
            <v>LEFF ARMOR COMMUNAUTE</v>
          </cell>
          <cell r="D507" t="str">
            <v>CCFPU</v>
          </cell>
          <cell r="E507" t="str">
            <v>F2</v>
          </cell>
          <cell r="F507" t="str">
            <v>CIF normal</v>
          </cell>
          <cell r="G507">
            <v>0.31563000000000002</v>
          </cell>
        </row>
        <row r="508">
          <cell r="B508" t="str">
            <v>242900629</v>
          </cell>
          <cell r="C508" t="str">
            <v>CC CAP SIZUN-POINTE DU RAZ</v>
          </cell>
          <cell r="D508" t="str">
            <v>CCFPU</v>
          </cell>
          <cell r="E508">
            <v>0</v>
          </cell>
          <cell r="F508" t="str">
            <v>CIF normal</v>
          </cell>
          <cell r="G508">
            <v>0.34682400000000002</v>
          </cell>
        </row>
        <row r="509">
          <cell r="B509" t="str">
            <v>200073161</v>
          </cell>
          <cell r="C509" t="str">
            <v>CC TOURAINE-EST VALLÉES</v>
          </cell>
          <cell r="D509" t="str">
            <v>CCFPU</v>
          </cell>
          <cell r="E509" t="str">
            <v>F2</v>
          </cell>
          <cell r="F509" t="str">
            <v>CIF normal</v>
          </cell>
          <cell r="G509">
            <v>0.30527399999999999</v>
          </cell>
        </row>
        <row r="510">
          <cell r="B510" t="str">
            <v>200066280</v>
          </cell>
          <cell r="C510" t="str">
            <v>CC DU PITHIVERAIS</v>
          </cell>
          <cell r="D510" t="str">
            <v>CCFPU</v>
          </cell>
          <cell r="E510" t="str">
            <v>F2</v>
          </cell>
          <cell r="F510" t="str">
            <v>CIF normal</v>
          </cell>
          <cell r="G510">
            <v>0.362786</v>
          </cell>
        </row>
        <row r="511">
          <cell r="B511" t="str">
            <v>248500563</v>
          </cell>
          <cell r="C511" t="str">
            <v>CC VENDEE,SEVRE,AUTISE</v>
          </cell>
          <cell r="D511" t="str">
            <v>CCFPU</v>
          </cell>
          <cell r="E511">
            <v>0</v>
          </cell>
          <cell r="F511" t="str">
            <v>CIF normal</v>
          </cell>
          <cell r="G511">
            <v>0.35726999999999998</v>
          </cell>
        </row>
        <row r="512">
          <cell r="B512" t="str">
            <v>200040491</v>
          </cell>
          <cell r="C512" t="str">
            <v>CC PORTE DE DRÔMARDÈCHE </v>
          </cell>
          <cell r="D512" t="str">
            <v>CCFPU</v>
          </cell>
          <cell r="E512">
            <v>0</v>
          </cell>
          <cell r="F512" t="str">
            <v>CIF normal</v>
          </cell>
          <cell r="G512">
            <v>0.35782999999999998</v>
          </cell>
        </row>
        <row r="513">
          <cell r="B513" t="str">
            <v>246700959</v>
          </cell>
          <cell r="C513" t="str">
            <v>CC DU PAYS DE LA ZORN</v>
          </cell>
          <cell r="D513" t="str">
            <v>CCFPU</v>
          </cell>
          <cell r="E513" t="str">
            <v>T2</v>
          </cell>
          <cell r="F513" t="str">
            <v>CIF pondéré par DT moyenne de la catégorie</v>
          </cell>
          <cell r="G513">
            <v>0.38276900000000003</v>
          </cell>
        </row>
        <row r="514">
          <cell r="B514" t="str">
            <v>244500484</v>
          </cell>
          <cell r="C514" t="str">
            <v>CC DE LA FORET</v>
          </cell>
          <cell r="D514" t="str">
            <v>CCFPU</v>
          </cell>
          <cell r="E514">
            <v>0</v>
          </cell>
          <cell r="F514" t="str">
            <v>CIF normal</v>
          </cell>
          <cell r="G514">
            <v>0.31650800000000001</v>
          </cell>
        </row>
        <row r="515">
          <cell r="B515" t="str">
            <v>200066637</v>
          </cell>
          <cell r="C515" t="str">
            <v>HAUTES TERRES COMMUNAUTE</v>
          </cell>
          <cell r="D515" t="str">
            <v>CCFPU</v>
          </cell>
          <cell r="E515" t="str">
            <v>FM2</v>
          </cell>
          <cell r="F515" t="str">
            <v>CIF normal</v>
          </cell>
          <cell r="G515">
            <v>0.39845199999999997</v>
          </cell>
        </row>
        <row r="516">
          <cell r="B516" t="str">
            <v>200073427</v>
          </cell>
          <cell r="C516" t="str">
            <v>CC MARCHES DU VELAY – ROCHEBARON</v>
          </cell>
          <cell r="D516" t="str">
            <v>CCFPU</v>
          </cell>
          <cell r="E516" t="str">
            <v>F2</v>
          </cell>
          <cell r="F516" t="str">
            <v>CIF normal</v>
          </cell>
          <cell r="G516">
            <v>0.443247</v>
          </cell>
        </row>
        <row r="517">
          <cell r="B517" t="str">
            <v>243301355</v>
          </cell>
          <cell r="C517" t="str">
            <v>CC DES COTEAUX BORDELAIS</v>
          </cell>
          <cell r="D517" t="str">
            <v>CCFPU</v>
          </cell>
          <cell r="E517">
            <v>0</v>
          </cell>
          <cell r="F517" t="str">
            <v>CIF normal</v>
          </cell>
          <cell r="G517">
            <v>0.35383500000000001</v>
          </cell>
        </row>
        <row r="518">
          <cell r="B518" t="str">
            <v>200072544</v>
          </cell>
          <cell r="C518" t="str">
            <v>CC des Deux Morin</v>
          </cell>
          <cell r="D518" t="str">
            <v>CCFPU</v>
          </cell>
          <cell r="E518" t="str">
            <v>F2</v>
          </cell>
          <cell r="F518" t="str">
            <v>CIF normal</v>
          </cell>
          <cell r="G518">
            <v>0.39735100000000001</v>
          </cell>
        </row>
        <row r="519">
          <cell r="B519" t="str">
            <v>246600548</v>
          </cell>
          <cell r="C519" t="str">
            <v>CC HAUT VALLESPIR</v>
          </cell>
          <cell r="D519" t="str">
            <v>CCFPU</v>
          </cell>
          <cell r="E519">
            <v>0</v>
          </cell>
          <cell r="F519" t="str">
            <v>CIF normal</v>
          </cell>
          <cell r="G519">
            <v>0.36035899999999998</v>
          </cell>
        </row>
        <row r="520">
          <cell r="B520" t="str">
            <v>200043974</v>
          </cell>
          <cell r="C520" t="str">
            <v>CC DU SUD GIRONDE</v>
          </cell>
          <cell r="D520" t="str">
            <v>CCFPU</v>
          </cell>
          <cell r="E520">
            <v>0</v>
          </cell>
          <cell r="F520" t="str">
            <v>CIF normal</v>
          </cell>
          <cell r="G520">
            <v>0.37046400000000002</v>
          </cell>
        </row>
        <row r="521">
          <cell r="B521" t="str">
            <v>200069763</v>
          </cell>
          <cell r="C521" t="str">
            <v xml:space="preserve"> CC  DU HAUT POITOU</v>
          </cell>
          <cell r="D521" t="str">
            <v>CCFPU</v>
          </cell>
          <cell r="E521" t="str">
            <v>FM2</v>
          </cell>
          <cell r="F521" t="str">
            <v>CIF normal</v>
          </cell>
          <cell r="G521">
            <v>0.35643599999999998</v>
          </cell>
        </row>
        <row r="522">
          <cell r="B522" t="str">
            <v>248719361</v>
          </cell>
          <cell r="C522" t="str">
            <v>CC DE NOBLAT</v>
          </cell>
          <cell r="D522" t="str">
            <v>CCFPU</v>
          </cell>
          <cell r="E522">
            <v>0</v>
          </cell>
          <cell r="F522" t="str">
            <v>CIF normal</v>
          </cell>
          <cell r="G522">
            <v>0.349742</v>
          </cell>
        </row>
        <row r="523">
          <cell r="B523" t="str">
            <v>200067916</v>
          </cell>
          <cell r="C523" t="str">
            <v>CC LOIRE, VIGNOBLES ET NOHAIN</v>
          </cell>
          <cell r="D523" t="str">
            <v>CCFPU</v>
          </cell>
          <cell r="E523" t="str">
            <v>FM2</v>
          </cell>
          <cell r="F523" t="str">
            <v>CIF normal</v>
          </cell>
          <cell r="G523">
            <v>0.37825599999999998</v>
          </cell>
        </row>
        <row r="524">
          <cell r="B524" t="str">
            <v>200067692</v>
          </cell>
          <cell r="C524" t="str">
            <v>CC TANNAY-BRINON-CORBIGNY</v>
          </cell>
          <cell r="D524" t="str">
            <v>CCFPU</v>
          </cell>
          <cell r="E524" t="str">
            <v>F2</v>
          </cell>
          <cell r="F524" t="str">
            <v>CIF normal</v>
          </cell>
          <cell r="G524">
            <v>0.35669099999999998</v>
          </cell>
        </row>
        <row r="525">
          <cell r="B525" t="str">
            <v>244701355</v>
          </cell>
          <cell r="C525" t="str">
            <v>CC DES COTEAUX ET DES LANDES DE GASCOGNE</v>
          </cell>
          <cell r="D525" t="str">
            <v>CCFPU</v>
          </cell>
          <cell r="E525">
            <v>0</v>
          </cell>
          <cell r="F525" t="str">
            <v>CIF normal</v>
          </cell>
          <cell r="G525">
            <v>0.35033599999999998</v>
          </cell>
        </row>
        <row r="526">
          <cell r="B526" t="str">
            <v>248719262</v>
          </cell>
          <cell r="C526" t="str">
            <v>CC GARTEMPE SAINT PARDOUX</v>
          </cell>
          <cell r="D526" t="str">
            <v>CCFPU</v>
          </cell>
          <cell r="E526">
            <v>0</v>
          </cell>
          <cell r="F526" t="str">
            <v>CIF normal</v>
          </cell>
          <cell r="G526">
            <v>0.35175499999999998</v>
          </cell>
        </row>
        <row r="527">
          <cell r="B527" t="str">
            <v>247400682</v>
          </cell>
          <cell r="C527" t="str">
            <v>CC DU HAUT-CHABLAIS</v>
          </cell>
          <cell r="D527" t="str">
            <v>CCFPU</v>
          </cell>
          <cell r="E527" t="str">
            <v>T2</v>
          </cell>
          <cell r="F527" t="str">
            <v>CIF pondéré par DT moyenne de la catégorie</v>
          </cell>
          <cell r="G527">
            <v>0.34396900000000002</v>
          </cell>
        </row>
        <row r="528">
          <cell r="B528" t="str">
            <v>200042497</v>
          </cell>
          <cell r="C528" t="str">
            <v>CC DOMBES SAONE VALLEE</v>
          </cell>
          <cell r="D528" t="str">
            <v>CCFPU</v>
          </cell>
          <cell r="E528">
            <v>0</v>
          </cell>
          <cell r="F528" t="str">
            <v>CIF normal</v>
          </cell>
          <cell r="G528">
            <v>0.35352499999999998</v>
          </cell>
        </row>
        <row r="529">
          <cell r="B529" t="str">
            <v>200043990</v>
          </cell>
          <cell r="C529" t="str">
            <v>CC VALLONS DE HAUTE-BRETAGNE COMMUNAUTE</v>
          </cell>
          <cell r="D529" t="str">
            <v>CCFPU</v>
          </cell>
          <cell r="E529">
            <v>0</v>
          </cell>
          <cell r="F529" t="str">
            <v>CIF normal</v>
          </cell>
          <cell r="G529">
            <v>0.33513900000000002</v>
          </cell>
        </row>
        <row r="530">
          <cell r="B530" t="str">
            <v>241400415</v>
          </cell>
          <cell r="C530" t="str">
            <v>CC COEUR COTE FLEURIE</v>
          </cell>
          <cell r="D530" t="str">
            <v>CCFPU</v>
          </cell>
          <cell r="E530">
            <v>0</v>
          </cell>
          <cell r="F530" t="str">
            <v>CIF normal</v>
          </cell>
          <cell r="G530">
            <v>0.32326199999999999</v>
          </cell>
        </row>
        <row r="531">
          <cell r="B531" t="str">
            <v>243100773</v>
          </cell>
          <cell r="C531" t="str">
            <v>CC VAL'AÏGO</v>
          </cell>
          <cell r="D531" t="str">
            <v>CCFPU</v>
          </cell>
          <cell r="E531">
            <v>0</v>
          </cell>
          <cell r="F531" t="str">
            <v>CIF normal</v>
          </cell>
          <cell r="G531">
            <v>0.35925000000000001</v>
          </cell>
        </row>
        <row r="532">
          <cell r="B532" t="str">
            <v>200070662</v>
          </cell>
          <cell r="C532" t="str">
            <v>CC Bretagne Porte de Loire Communauté</v>
          </cell>
          <cell r="D532" t="str">
            <v>CCFPU</v>
          </cell>
          <cell r="E532" t="str">
            <v>F2</v>
          </cell>
          <cell r="F532" t="str">
            <v>CIF normal</v>
          </cell>
          <cell r="G532">
            <v>0.30255799999999999</v>
          </cell>
        </row>
        <row r="533">
          <cell r="B533" t="str">
            <v>247200447</v>
          </cell>
          <cell r="C533" t="str">
            <v>CC OREE BERCE BELINOIS</v>
          </cell>
          <cell r="D533" t="str">
            <v>CCFPU</v>
          </cell>
          <cell r="E533">
            <v>0</v>
          </cell>
          <cell r="F533" t="str">
            <v>CIF normal</v>
          </cell>
          <cell r="G533">
            <v>0.31429200000000002</v>
          </cell>
        </row>
        <row r="534">
          <cell r="B534" t="str">
            <v>243301389</v>
          </cell>
          <cell r="C534" t="str">
            <v>CC MEDULLIENNE</v>
          </cell>
          <cell r="D534" t="str">
            <v>CCFPU</v>
          </cell>
          <cell r="E534">
            <v>0</v>
          </cell>
          <cell r="F534" t="str">
            <v>CIF normal</v>
          </cell>
          <cell r="G534">
            <v>0.35261500000000001</v>
          </cell>
        </row>
        <row r="535">
          <cell r="B535" t="str">
            <v>243000593</v>
          </cell>
          <cell r="C535" t="str">
            <v>CC DE PETITE CAMARGUE</v>
          </cell>
          <cell r="D535" t="str">
            <v>CCFPU</v>
          </cell>
          <cell r="E535">
            <v>0</v>
          </cell>
          <cell r="F535" t="str">
            <v>CIF normal</v>
          </cell>
          <cell r="G535">
            <v>0.35218899999999997</v>
          </cell>
        </row>
        <row r="536">
          <cell r="B536" t="str">
            <v>242900793</v>
          </cell>
          <cell r="C536" t="str">
            <v>COMMUNAUTE LESNEVEN COTE DES LEGENDES</v>
          </cell>
          <cell r="D536" t="str">
            <v>CCFPU</v>
          </cell>
          <cell r="E536">
            <v>0</v>
          </cell>
          <cell r="F536" t="str">
            <v>CIF normal</v>
          </cell>
          <cell r="G536">
            <v>0.35568100000000002</v>
          </cell>
        </row>
        <row r="537">
          <cell r="B537" t="str">
            <v>241501089</v>
          </cell>
          <cell r="C537" t="str">
            <v>CC CERE ET GOUL EN CARLADES</v>
          </cell>
          <cell r="D537" t="str">
            <v>CCFPU</v>
          </cell>
          <cell r="E537">
            <v>0</v>
          </cell>
          <cell r="F537" t="str">
            <v>CIF normal</v>
          </cell>
          <cell r="G537">
            <v>0.35121599999999997</v>
          </cell>
        </row>
        <row r="538">
          <cell r="B538" t="str">
            <v>244000881</v>
          </cell>
          <cell r="C538" t="str">
            <v>CC COTEAUX ET VALLEES DES LUYS</v>
          </cell>
          <cell r="D538" t="str">
            <v>CCFPU</v>
          </cell>
          <cell r="E538">
            <v>0</v>
          </cell>
          <cell r="F538" t="str">
            <v>CIF normal</v>
          </cell>
          <cell r="G538">
            <v>0.33747300000000002</v>
          </cell>
        </row>
        <row r="539">
          <cell r="B539" t="str">
            <v>200070142</v>
          </cell>
          <cell r="C539" t="str">
            <v>CC LYONS ANDELLE</v>
          </cell>
          <cell r="D539" t="str">
            <v>CCFPU</v>
          </cell>
          <cell r="E539" t="str">
            <v>FM2</v>
          </cell>
          <cell r="F539" t="str">
            <v>CIF normal</v>
          </cell>
          <cell r="G539">
            <v>0.31448999999999999</v>
          </cell>
        </row>
        <row r="540">
          <cell r="B540" t="str">
            <v>200018166</v>
          </cell>
          <cell r="C540" t="str">
            <v>CC LE GRESIVAUDAN</v>
          </cell>
          <cell r="D540" t="str">
            <v>CCFPU</v>
          </cell>
          <cell r="E540">
            <v>0</v>
          </cell>
          <cell r="F540" t="str">
            <v>CIF normal</v>
          </cell>
          <cell r="G540">
            <v>0.34473999999999999</v>
          </cell>
        </row>
        <row r="541">
          <cell r="B541" t="str">
            <v>244301099</v>
          </cell>
          <cell r="C541" t="str">
            <v>CC AUZON COMMUNAUTE</v>
          </cell>
          <cell r="D541" t="str">
            <v>CCFPU</v>
          </cell>
          <cell r="E541">
            <v>0</v>
          </cell>
          <cell r="F541" t="str">
            <v>CIF normal</v>
          </cell>
          <cell r="G541">
            <v>0.35563</v>
          </cell>
        </row>
        <row r="542">
          <cell r="B542" t="str">
            <v>243100815</v>
          </cell>
          <cell r="C542" t="str">
            <v>CC DES COTEAUX BELLEVUE</v>
          </cell>
          <cell r="D542" t="str">
            <v>CCFPU</v>
          </cell>
          <cell r="E542">
            <v>0</v>
          </cell>
          <cell r="F542" t="str">
            <v>CIF normal</v>
          </cell>
          <cell r="G542">
            <v>0.30732199999999998</v>
          </cell>
        </row>
        <row r="543">
          <cell r="B543" t="str">
            <v>246000566</v>
          </cell>
          <cell r="C543" t="str">
            <v>CC DU PLATEAU PICARD</v>
          </cell>
          <cell r="D543" t="str">
            <v>CCFPU</v>
          </cell>
          <cell r="E543">
            <v>0</v>
          </cell>
          <cell r="F543" t="str">
            <v>CIF normal</v>
          </cell>
          <cell r="G543">
            <v>0.34144000000000002</v>
          </cell>
        </row>
        <row r="544">
          <cell r="B544" t="str">
            <v>240700716</v>
          </cell>
          <cell r="C544" t="str">
            <v>CC DU VAL D'AY</v>
          </cell>
          <cell r="D544" t="str">
            <v>CCFPU</v>
          </cell>
          <cell r="E544">
            <v>0</v>
          </cell>
          <cell r="F544" t="str">
            <v>CIF normal</v>
          </cell>
          <cell r="G544">
            <v>0.16888500000000001</v>
          </cell>
        </row>
        <row r="545">
          <cell r="B545" t="str">
            <v>200026573</v>
          </cell>
          <cell r="C545" t="str">
            <v>CC HAUT-JURA SAINT-CLAUDE</v>
          </cell>
          <cell r="D545" t="str">
            <v>CCFPU</v>
          </cell>
          <cell r="E545">
            <v>0</v>
          </cell>
          <cell r="F545" t="str">
            <v>CIF normal</v>
          </cell>
          <cell r="G545">
            <v>0.350968</v>
          </cell>
        </row>
        <row r="546">
          <cell r="B546" t="str">
            <v>200004802</v>
          </cell>
          <cell r="C546" t="str">
            <v>CC DU PAYS DE FAYENCE</v>
          </cell>
          <cell r="D546" t="str">
            <v>CCFPU</v>
          </cell>
          <cell r="E546" t="str">
            <v>T2</v>
          </cell>
          <cell r="F546" t="str">
            <v>CIF pondéré par DT moyenne de la catégorie</v>
          </cell>
          <cell r="G546">
            <v>0.314475</v>
          </cell>
        </row>
        <row r="547">
          <cell r="B547" t="str">
            <v>200040947</v>
          </cell>
          <cell r="C547" t="str">
            <v>CC DE FLANDRE INTERIEURE</v>
          </cell>
          <cell r="D547" t="str">
            <v>CCFPU</v>
          </cell>
          <cell r="E547">
            <v>0</v>
          </cell>
          <cell r="F547" t="str">
            <v>CIF normal</v>
          </cell>
          <cell r="G547">
            <v>0.35171799999999998</v>
          </cell>
        </row>
        <row r="548">
          <cell r="B548" t="str">
            <v>200040350</v>
          </cell>
          <cell r="C548" t="str">
            <v>CC BUGEY SUD</v>
          </cell>
          <cell r="D548" t="str">
            <v>CCFPU</v>
          </cell>
          <cell r="E548">
            <v>0</v>
          </cell>
          <cell r="F548" t="str">
            <v>CIF normal</v>
          </cell>
          <cell r="G548">
            <v>0.35198200000000002</v>
          </cell>
        </row>
        <row r="549">
          <cell r="B549" t="str">
            <v>248200107</v>
          </cell>
          <cell r="C549" t="str">
            <v>CC DU QUERCY ROUERGUE ET GORGES DE L’AVEYRON</v>
          </cell>
          <cell r="D549" t="str">
            <v>CCFPU</v>
          </cell>
          <cell r="E549" t="str">
            <v>T2</v>
          </cell>
          <cell r="F549" t="str">
            <v>CIF pondéré par DT moyenne de la catégorie</v>
          </cell>
          <cell r="G549">
            <v>0.31386500000000001</v>
          </cell>
        </row>
        <row r="550">
          <cell r="B550" t="str">
            <v>240200600</v>
          </cell>
          <cell r="C550" t="str">
            <v>CC PAYS 3 RIVIERES</v>
          </cell>
          <cell r="D550" t="str">
            <v>CCFPU</v>
          </cell>
          <cell r="E550">
            <v>0</v>
          </cell>
          <cell r="F550" t="str">
            <v>CIF normal</v>
          </cell>
          <cell r="G550">
            <v>0.29461100000000001</v>
          </cell>
        </row>
        <row r="551">
          <cell r="B551" t="str">
            <v>200072478</v>
          </cell>
          <cell r="C551" t="str">
            <v>CC Pays d’Opale</v>
          </cell>
          <cell r="D551" t="str">
            <v>CCFPU</v>
          </cell>
          <cell r="E551" t="str">
            <v>F2</v>
          </cell>
          <cell r="F551" t="str">
            <v>CIF normal</v>
          </cell>
          <cell r="G551">
            <v>0.36264099999999999</v>
          </cell>
        </row>
        <row r="552">
          <cell r="B552" t="str">
            <v>200072643</v>
          </cell>
          <cell r="C552" t="str">
            <v>CC coeur et coteaux du Comminges</v>
          </cell>
          <cell r="D552" t="str">
            <v>CCFPU</v>
          </cell>
          <cell r="E552" t="str">
            <v>FM2</v>
          </cell>
          <cell r="F552" t="str">
            <v>CIF normal</v>
          </cell>
          <cell r="G552">
            <v>0.403368</v>
          </cell>
        </row>
        <row r="553">
          <cell r="B553" t="str">
            <v>242010130</v>
          </cell>
          <cell r="C553" t="str">
            <v>CC DU SARTENAIS VALINCO</v>
          </cell>
          <cell r="D553" t="str">
            <v>CCFPU</v>
          </cell>
          <cell r="E553">
            <v>0</v>
          </cell>
          <cell r="F553" t="str">
            <v>CIF normal</v>
          </cell>
          <cell r="G553">
            <v>0.44496200000000002</v>
          </cell>
        </row>
        <row r="554">
          <cell r="B554" t="str">
            <v>248400236</v>
          </cell>
          <cell r="C554" t="str">
            <v>CC du Pays Réuni d’Orange</v>
          </cell>
          <cell r="D554" t="str">
            <v>CCFPU</v>
          </cell>
          <cell r="E554">
            <v>0</v>
          </cell>
          <cell r="F554" t="str">
            <v>CIF normal</v>
          </cell>
          <cell r="G554">
            <v>0.13993800000000001</v>
          </cell>
        </row>
        <row r="555">
          <cell r="B555" t="str">
            <v>245701354</v>
          </cell>
          <cell r="C555" t="str">
            <v>CC DE L'ARC MOSELLAN</v>
          </cell>
          <cell r="D555" t="str">
            <v>CCFPU</v>
          </cell>
          <cell r="E555">
            <v>0</v>
          </cell>
          <cell r="F555" t="str">
            <v>CIF normal</v>
          </cell>
          <cell r="G555">
            <v>0.46526899999999999</v>
          </cell>
        </row>
        <row r="556">
          <cell r="B556" t="str">
            <v>200034379</v>
          </cell>
          <cell r="C556" t="str">
            <v>CC PAYS D'UZES</v>
          </cell>
          <cell r="D556" t="str">
            <v>CCFPU</v>
          </cell>
          <cell r="E556">
            <v>0</v>
          </cell>
          <cell r="F556" t="str">
            <v>CIF normal</v>
          </cell>
          <cell r="G556">
            <v>0.35568300000000003</v>
          </cell>
        </row>
        <row r="557">
          <cell r="B557" t="str">
            <v>200040764</v>
          </cell>
          <cell r="C557" t="str">
            <v>CC DU SUD CORSE</v>
          </cell>
          <cell r="D557" t="str">
            <v>CCFPU</v>
          </cell>
          <cell r="E557">
            <v>0</v>
          </cell>
          <cell r="F557" t="str">
            <v>CIF normal</v>
          </cell>
          <cell r="G557">
            <v>0.29751899999999998</v>
          </cell>
        </row>
        <row r="558">
          <cell r="B558" t="str">
            <v>200055887</v>
          </cell>
          <cell r="C558" t="str">
            <v>CC MAYENNE COMMUNAUTÉ</v>
          </cell>
          <cell r="D558" t="str">
            <v>CCFPU</v>
          </cell>
          <cell r="E558">
            <v>0</v>
          </cell>
          <cell r="F558" t="str">
            <v>CIF normal</v>
          </cell>
          <cell r="G558">
            <v>0.34760099999999999</v>
          </cell>
        </row>
        <row r="559">
          <cell r="B559" t="str">
            <v>200043065</v>
          </cell>
          <cell r="C559" t="str">
            <v>CC DU VAL D'AMBOISE</v>
          </cell>
          <cell r="D559" t="str">
            <v>CCFPU</v>
          </cell>
          <cell r="E559">
            <v>0</v>
          </cell>
          <cell r="F559" t="str">
            <v>CIF normal</v>
          </cell>
          <cell r="G559">
            <v>0.34755399999999997</v>
          </cell>
        </row>
        <row r="560">
          <cell r="B560" t="str">
            <v>240600593</v>
          </cell>
          <cell r="C560" t="str">
            <v>CC DU PAYS DES PAILLONS</v>
          </cell>
          <cell r="D560" t="str">
            <v>CCFPU</v>
          </cell>
          <cell r="E560">
            <v>0</v>
          </cell>
          <cell r="F560" t="str">
            <v>CIF normal</v>
          </cell>
          <cell r="G560">
            <v>0.34232800000000002</v>
          </cell>
        </row>
        <row r="561">
          <cell r="B561" t="str">
            <v>242900660</v>
          </cell>
          <cell r="C561" t="str">
            <v>CC DU PAYS FOUESNANTAIS</v>
          </cell>
          <cell r="D561" t="str">
            <v>CCFPU</v>
          </cell>
          <cell r="E561">
            <v>0</v>
          </cell>
          <cell r="F561" t="str">
            <v>CIF normal</v>
          </cell>
          <cell r="G561">
            <v>0.34720699999999999</v>
          </cell>
        </row>
        <row r="562">
          <cell r="B562" t="str">
            <v>200041168</v>
          </cell>
          <cell r="C562" t="str">
            <v>CC DE LA VALLÉE DE L'HOMME</v>
          </cell>
          <cell r="D562" t="str">
            <v>CCFPU</v>
          </cell>
          <cell r="E562" t="str">
            <v>T2</v>
          </cell>
          <cell r="F562" t="str">
            <v>CIF pondéré par DT moyenne de la catégorie</v>
          </cell>
          <cell r="G562">
            <v>0.34248699999999999</v>
          </cell>
        </row>
        <row r="563">
          <cell r="B563" t="str">
            <v>200069383</v>
          </cell>
          <cell r="C563" t="str">
            <v>CC du Grand Villefranchois</v>
          </cell>
          <cell r="D563" t="str">
            <v>CCFPU</v>
          </cell>
          <cell r="E563" t="str">
            <v>FM2</v>
          </cell>
          <cell r="F563" t="str">
            <v>CIF normal</v>
          </cell>
          <cell r="G563">
            <v>0.38024999999999998</v>
          </cell>
        </row>
        <row r="564">
          <cell r="B564" t="str">
            <v>240700617</v>
          </cell>
          <cell r="C564" t="str">
            <v>CC VAL DE LIGNE</v>
          </cell>
          <cell r="D564" t="str">
            <v>CCFPU</v>
          </cell>
          <cell r="E564">
            <v>0</v>
          </cell>
          <cell r="F564" t="str">
            <v>CIF normal</v>
          </cell>
          <cell r="G564">
            <v>0.379249</v>
          </cell>
        </row>
        <row r="565">
          <cell r="B565" t="str">
            <v>200067072</v>
          </cell>
          <cell r="C565" t="str">
            <v>CC HAUT-LEON COMMUNAUTE</v>
          </cell>
          <cell r="D565" t="str">
            <v>CCFPU</v>
          </cell>
          <cell r="E565" t="str">
            <v>F2</v>
          </cell>
          <cell r="F565" t="str">
            <v>CIF normal</v>
          </cell>
          <cell r="G565">
            <v>0.2802</v>
          </cell>
        </row>
        <row r="566">
          <cell r="B566" t="str">
            <v>243801255</v>
          </cell>
          <cell r="C566" t="str">
            <v>CC DES COLLINES DU NORD DAUPHINE</v>
          </cell>
          <cell r="D566" t="str">
            <v>CCFPU</v>
          </cell>
          <cell r="E566">
            <v>0</v>
          </cell>
          <cell r="F566" t="str">
            <v>CIF normal</v>
          </cell>
          <cell r="G566">
            <v>0.33527800000000002</v>
          </cell>
        </row>
        <row r="567">
          <cell r="B567" t="str">
            <v>200037133</v>
          </cell>
          <cell r="C567" t="str">
            <v>CC DU PROVINOIS</v>
          </cell>
          <cell r="D567" t="str">
            <v>CCFPU</v>
          </cell>
          <cell r="E567">
            <v>0</v>
          </cell>
          <cell r="F567" t="str">
            <v>CIF normal</v>
          </cell>
          <cell r="G567">
            <v>0.34440100000000001</v>
          </cell>
        </row>
        <row r="568">
          <cell r="B568" t="str">
            <v>241700699</v>
          </cell>
          <cell r="C568" t="str">
            <v>CC DU BASSIN DE MARENNES</v>
          </cell>
          <cell r="D568" t="str">
            <v>CCFPU</v>
          </cell>
          <cell r="E568">
            <v>0</v>
          </cell>
          <cell r="F568" t="str">
            <v>CIF normal</v>
          </cell>
          <cell r="G568">
            <v>0.34288299999999999</v>
          </cell>
        </row>
        <row r="569">
          <cell r="B569" t="str">
            <v>200071199</v>
          </cell>
          <cell r="C569" t="str">
            <v>CC Plaine Limagne</v>
          </cell>
          <cell r="D569" t="str">
            <v>CCFPU</v>
          </cell>
          <cell r="E569" t="str">
            <v>F2</v>
          </cell>
          <cell r="F569" t="str">
            <v>CIF normal</v>
          </cell>
          <cell r="G569">
            <v>0.30984800000000001</v>
          </cell>
        </row>
        <row r="570">
          <cell r="B570" t="str">
            <v>247400666</v>
          </cell>
          <cell r="C570" t="str">
            <v>CC 4 RIVIERES</v>
          </cell>
          <cell r="D570" t="str">
            <v>CCFPU</v>
          </cell>
          <cell r="E570" t="str">
            <v>T2</v>
          </cell>
          <cell r="F570" t="str">
            <v>CIF pondéré par DT moyenne de la catégorie</v>
          </cell>
          <cell r="G570">
            <v>0.285547</v>
          </cell>
        </row>
        <row r="571">
          <cell r="B571" t="str">
            <v>247400724</v>
          </cell>
          <cell r="C571" t="str">
            <v>CC DU PAYS ROCHOIS</v>
          </cell>
          <cell r="D571" t="str">
            <v>CCFPU</v>
          </cell>
          <cell r="E571">
            <v>0</v>
          </cell>
          <cell r="F571" t="str">
            <v>CIF normal</v>
          </cell>
          <cell r="G571">
            <v>0.34593600000000002</v>
          </cell>
        </row>
        <row r="572">
          <cell r="B572" t="str">
            <v>240900464</v>
          </cell>
          <cell r="C572" t="str">
            <v>CC PAYS OLMES</v>
          </cell>
          <cell r="D572" t="str">
            <v>CCFPU</v>
          </cell>
          <cell r="E572">
            <v>0</v>
          </cell>
          <cell r="F572" t="str">
            <v>CIF normal</v>
          </cell>
          <cell r="G572">
            <v>0.33148100000000003</v>
          </cell>
        </row>
        <row r="573">
          <cell r="B573" t="str">
            <v>200072064</v>
          </cell>
          <cell r="C573" t="str">
            <v>Val-de-Cher-Controis</v>
          </cell>
          <cell r="D573" t="str">
            <v>CCFPU</v>
          </cell>
          <cell r="E573" t="str">
            <v>F2</v>
          </cell>
          <cell r="F573" t="str">
            <v>CIF normal</v>
          </cell>
          <cell r="G573">
            <v>0.35655999999999999</v>
          </cell>
        </row>
        <row r="574">
          <cell r="B574" t="str">
            <v>200071058</v>
          </cell>
          <cell r="C574" t="str">
            <v>CC LES AVANT-MONTS</v>
          </cell>
          <cell r="D574" t="str">
            <v>CCFPU</v>
          </cell>
          <cell r="E574" t="str">
            <v>F2</v>
          </cell>
          <cell r="F574" t="str">
            <v>CIF normal</v>
          </cell>
          <cell r="G574">
            <v>0.25598700000000002</v>
          </cell>
        </row>
        <row r="575">
          <cell r="B575" t="str">
            <v>242100154</v>
          </cell>
          <cell r="C575" t="str">
            <v>CC DES VALLEES DE LA TILLE ET DE L'IGNON</v>
          </cell>
          <cell r="D575" t="str">
            <v>CCFPU</v>
          </cell>
          <cell r="E575">
            <v>0</v>
          </cell>
          <cell r="F575" t="str">
            <v>CIF normal</v>
          </cell>
          <cell r="G575">
            <v>0.32799299999999998</v>
          </cell>
        </row>
        <row r="576">
          <cell r="B576" t="str">
            <v>200066785</v>
          </cell>
          <cell r="C576" t="str">
            <v>De l’Oust à Brocéliande Communauté</v>
          </cell>
          <cell r="D576" t="str">
            <v>CCFPU</v>
          </cell>
          <cell r="E576" t="str">
            <v>F2</v>
          </cell>
          <cell r="F576" t="str">
            <v>CIF normal</v>
          </cell>
          <cell r="G576">
            <v>0.36816399999999999</v>
          </cell>
        </row>
        <row r="577">
          <cell r="B577" t="str">
            <v>248700189</v>
          </cell>
          <cell r="C577" t="str">
            <v>CC DU PAYS DE SAINT-YRIEIX</v>
          </cell>
          <cell r="D577" t="str">
            <v>CCFPU</v>
          </cell>
          <cell r="E577">
            <v>0</v>
          </cell>
          <cell r="F577" t="str">
            <v>CIF normal</v>
          </cell>
          <cell r="G577">
            <v>0.34460400000000002</v>
          </cell>
        </row>
        <row r="578">
          <cell r="B578" t="str">
            <v>242504181</v>
          </cell>
          <cell r="C578" t="str">
            <v>Communauté de communes des Portes du Haut-Doubs</v>
          </cell>
          <cell r="D578" t="str">
            <v>CCFPU</v>
          </cell>
          <cell r="E578" t="str">
            <v>T2</v>
          </cell>
          <cell r="F578" t="str">
            <v>CIF pondéré par DT moyenne de la catégorie</v>
          </cell>
          <cell r="G578">
            <v>0.36463200000000001</v>
          </cell>
        </row>
        <row r="579">
          <cell r="B579" t="str">
            <v>200068807</v>
          </cell>
          <cell r="C579" t="str">
            <v>CC DU BASSIN AUTERIVAIN HAUT-GARONNAIS</v>
          </cell>
          <cell r="D579" t="str">
            <v>CCFPU</v>
          </cell>
          <cell r="E579" t="str">
            <v>F2</v>
          </cell>
          <cell r="F579" t="str">
            <v>CIF normal</v>
          </cell>
          <cell r="G579">
            <v>0.30477399999999999</v>
          </cell>
        </row>
        <row r="580">
          <cell r="B580" t="str">
            <v>200067742</v>
          </cell>
          <cell r="C580" t="str">
            <v>CC Serre-Ponçon</v>
          </cell>
          <cell r="D580" t="str">
            <v>CCFPU</v>
          </cell>
          <cell r="E580" t="str">
            <v>FM2</v>
          </cell>
          <cell r="F580" t="str">
            <v>CIF normal</v>
          </cell>
          <cell r="G580">
            <v>0.34850399999999998</v>
          </cell>
        </row>
        <row r="581">
          <cell r="B581" t="str">
            <v>246600399</v>
          </cell>
          <cell r="C581" t="str">
            <v>CC PYRENEES CERDAGNE</v>
          </cell>
          <cell r="D581" t="str">
            <v>CCFPU</v>
          </cell>
          <cell r="E581">
            <v>0</v>
          </cell>
          <cell r="F581" t="str">
            <v>CIF normal</v>
          </cell>
          <cell r="G581">
            <v>0.33072400000000002</v>
          </cell>
        </row>
        <row r="582">
          <cell r="B582" t="str">
            <v>244400453</v>
          </cell>
          <cell r="C582" t="str">
            <v>CC DE LA REGION DE BLAIN</v>
          </cell>
          <cell r="D582" t="str">
            <v>CCFPU</v>
          </cell>
          <cell r="E582">
            <v>0</v>
          </cell>
          <cell r="F582" t="str">
            <v>CIF normal</v>
          </cell>
          <cell r="G582">
            <v>0.34015499999999999</v>
          </cell>
        </row>
        <row r="583">
          <cell r="B583" t="str">
            <v>200043321</v>
          </cell>
          <cell r="C583" t="str">
            <v>CC PAYS DE MORMAL</v>
          </cell>
          <cell r="D583" t="str">
            <v>CCFPU</v>
          </cell>
          <cell r="E583">
            <v>0</v>
          </cell>
          <cell r="F583" t="str">
            <v>CIF normal</v>
          </cell>
          <cell r="G583">
            <v>0.33766499999999999</v>
          </cell>
        </row>
        <row r="584">
          <cell r="B584" t="str">
            <v>200071595</v>
          </cell>
          <cell r="C584" t="str">
            <v>CC Arbois, Poligny, Salins Cœur du Jura</v>
          </cell>
          <cell r="D584" t="str">
            <v>CCFPU</v>
          </cell>
          <cell r="E584" t="str">
            <v>F2</v>
          </cell>
          <cell r="F584" t="str">
            <v>CIF normal</v>
          </cell>
          <cell r="G584">
            <v>0.32353300000000002</v>
          </cell>
        </row>
        <row r="585">
          <cell r="B585" t="str">
            <v>200066769</v>
          </cell>
          <cell r="C585" t="str">
            <v>COMMUNAUTE DE COMMUNES MIDI CORREZIEN</v>
          </cell>
          <cell r="D585" t="str">
            <v>CCFPU</v>
          </cell>
          <cell r="E585" t="str">
            <v>FM2</v>
          </cell>
          <cell r="F585" t="str">
            <v>CIF normal</v>
          </cell>
          <cell r="G585">
            <v>0.342331</v>
          </cell>
        </row>
        <row r="586">
          <cell r="B586" t="str">
            <v>246800569</v>
          </cell>
          <cell r="C586" t="str">
            <v>CC DE LA REGION DE GUEBWILLER</v>
          </cell>
          <cell r="D586" t="str">
            <v>CCFPU</v>
          </cell>
          <cell r="E586">
            <v>0</v>
          </cell>
          <cell r="F586" t="str">
            <v>CIF normal</v>
          </cell>
          <cell r="G586">
            <v>0.34094799999999997</v>
          </cell>
        </row>
        <row r="587">
          <cell r="B587" t="str">
            <v>248719338</v>
          </cell>
          <cell r="C587" t="str">
            <v>CC BRIANCE COMBADE</v>
          </cell>
          <cell r="D587" t="str">
            <v>CCFPU</v>
          </cell>
          <cell r="E587">
            <v>0</v>
          </cell>
          <cell r="F587" t="str">
            <v>CIF normal</v>
          </cell>
          <cell r="G587">
            <v>0.34078799999999998</v>
          </cell>
        </row>
        <row r="588">
          <cell r="B588" t="str">
            <v>200070563</v>
          </cell>
          <cell r="C588" t="str">
            <v>CC TERRES TOULOISES</v>
          </cell>
          <cell r="D588" t="str">
            <v>CCFPU</v>
          </cell>
          <cell r="E588" t="str">
            <v>F2</v>
          </cell>
          <cell r="F588" t="str">
            <v>CIF normal</v>
          </cell>
          <cell r="G588">
            <v>0.395924</v>
          </cell>
        </row>
        <row r="589">
          <cell r="B589" t="str">
            <v>200071926</v>
          </cell>
          <cell r="C589" t="str">
            <v>CC du Limouxin</v>
          </cell>
          <cell r="D589" t="str">
            <v>CCFPU</v>
          </cell>
          <cell r="E589" t="str">
            <v>FM2</v>
          </cell>
          <cell r="F589" t="str">
            <v>CIF normal</v>
          </cell>
          <cell r="G589">
            <v>0.341858</v>
          </cell>
        </row>
        <row r="590">
          <cell r="B590" t="str">
            <v>200022986</v>
          </cell>
          <cell r="C590" t="str">
            <v>CC DU GRAND PIC ST LOUP</v>
          </cell>
          <cell r="D590" t="str">
            <v>CCFPU</v>
          </cell>
          <cell r="E590">
            <v>0</v>
          </cell>
          <cell r="F590" t="str">
            <v>CIF normal</v>
          </cell>
          <cell r="G590">
            <v>0.33903499999999998</v>
          </cell>
        </row>
        <row r="591">
          <cell r="B591" t="str">
            <v>245614383</v>
          </cell>
          <cell r="C591" t="str">
            <v>QUESTEMBERT COMMUNAUTÉ</v>
          </cell>
          <cell r="D591" t="str">
            <v>CCFPU</v>
          </cell>
          <cell r="E591">
            <v>0</v>
          </cell>
          <cell r="F591" t="str">
            <v>CIF normal</v>
          </cell>
          <cell r="G591">
            <v>0.33407100000000001</v>
          </cell>
        </row>
        <row r="592">
          <cell r="B592" t="str">
            <v>200067288</v>
          </cell>
          <cell r="C592" t="str">
            <v>CC DU BEARN DES GAVES</v>
          </cell>
          <cell r="D592" t="str">
            <v>CCFPU</v>
          </cell>
          <cell r="E592" t="str">
            <v>FM2</v>
          </cell>
          <cell r="F592" t="str">
            <v>CIF normal</v>
          </cell>
          <cell r="G592">
            <v>0.36068800000000001</v>
          </cell>
        </row>
        <row r="593">
          <cell r="B593" t="str">
            <v>200069631</v>
          </cell>
          <cell r="C593" t="str">
            <v>CC TERRES DE CHALOSSE</v>
          </cell>
          <cell r="D593" t="str">
            <v>CCFPU</v>
          </cell>
          <cell r="E593" t="str">
            <v>F2</v>
          </cell>
          <cell r="F593" t="str">
            <v>CIF normal</v>
          </cell>
          <cell r="G593">
            <v>0.32928299999999999</v>
          </cell>
        </row>
        <row r="594">
          <cell r="B594" t="str">
            <v>240200576</v>
          </cell>
          <cell r="C594" t="str">
            <v>CC CHAMPAGNE PICARDE</v>
          </cell>
          <cell r="D594" t="str">
            <v>CCFPU</v>
          </cell>
          <cell r="E594">
            <v>0</v>
          </cell>
          <cell r="F594" t="str">
            <v>CIF normal</v>
          </cell>
          <cell r="G594">
            <v>0.331453</v>
          </cell>
        </row>
        <row r="595">
          <cell r="B595" t="str">
            <v>249100595</v>
          </cell>
          <cell r="C595" t="str">
            <v>CC LE DOURDANNAIS EN HUREPOIX</v>
          </cell>
          <cell r="D595" t="str">
            <v>CCFPU</v>
          </cell>
          <cell r="E595">
            <v>0</v>
          </cell>
          <cell r="F595" t="str">
            <v>CIF normal</v>
          </cell>
          <cell r="G595">
            <v>0.33656900000000001</v>
          </cell>
        </row>
        <row r="596">
          <cell r="B596" t="str">
            <v>200068872</v>
          </cell>
          <cell r="C596" t="str">
            <v>CC Eguzon – Argenton – Vallée de la Creuse</v>
          </cell>
          <cell r="D596" t="str">
            <v>CCFPU</v>
          </cell>
          <cell r="E596" t="str">
            <v>F2</v>
          </cell>
          <cell r="F596" t="str">
            <v>CIF normal</v>
          </cell>
          <cell r="G596">
            <v>0.39170199999999999</v>
          </cell>
        </row>
        <row r="597">
          <cell r="B597" t="str">
            <v>200072635</v>
          </cell>
          <cell r="C597" t="str">
            <v>CC Pyrénées Haut Garonnaises</v>
          </cell>
          <cell r="D597" t="str">
            <v>CCFPU</v>
          </cell>
          <cell r="E597" t="str">
            <v>FM2</v>
          </cell>
          <cell r="F597" t="str">
            <v>CIF normal</v>
          </cell>
          <cell r="G597">
            <v>0.43460199999999999</v>
          </cell>
        </row>
        <row r="598">
          <cell r="B598" t="str">
            <v>200035202</v>
          </cell>
          <cell r="C598" t="str">
            <v>CC « Charlieu-Belmont communauté »</v>
          </cell>
          <cell r="D598" t="str">
            <v>CCFPU</v>
          </cell>
          <cell r="E598">
            <v>0</v>
          </cell>
          <cell r="F598" t="str">
            <v>CIF normal</v>
          </cell>
          <cell r="G598">
            <v>0.33567799999999998</v>
          </cell>
        </row>
        <row r="599">
          <cell r="B599" t="str">
            <v>241900133</v>
          </cell>
          <cell r="C599" t="str">
            <v>CC DE VENTADOUR EGLETONS MONEDIERES</v>
          </cell>
          <cell r="D599" t="str">
            <v>CCFPU</v>
          </cell>
          <cell r="E599">
            <v>0</v>
          </cell>
          <cell r="F599" t="str">
            <v>CIF normal</v>
          </cell>
          <cell r="G599">
            <v>0.34101599999999999</v>
          </cell>
        </row>
        <row r="600">
          <cell r="B600" t="str">
            <v>200071991</v>
          </cell>
          <cell r="C600" t="str">
            <v>CC de Retz en Valois</v>
          </cell>
          <cell r="D600" t="str">
            <v>CCFPU</v>
          </cell>
          <cell r="E600" t="str">
            <v>FM2</v>
          </cell>
          <cell r="F600" t="str">
            <v>CIF normal</v>
          </cell>
          <cell r="G600">
            <v>0.37774600000000003</v>
          </cell>
        </row>
        <row r="601">
          <cell r="B601" t="str">
            <v>200072676</v>
          </cell>
          <cell r="C601" t="str">
            <v>CC MAINE SAOSNOIS</v>
          </cell>
          <cell r="D601" t="str">
            <v>CCFPU</v>
          </cell>
          <cell r="E601" t="str">
            <v>FM2</v>
          </cell>
          <cell r="F601" t="str">
            <v>CIF normal</v>
          </cell>
          <cell r="G601">
            <v>0.324403</v>
          </cell>
        </row>
        <row r="602">
          <cell r="B602" t="str">
            <v>200023778</v>
          </cell>
          <cell r="C602" t="str">
            <v>CC DU PAYS DE ST GILLES CROIX DE VIE</v>
          </cell>
          <cell r="D602" t="str">
            <v>CCFPU</v>
          </cell>
          <cell r="E602">
            <v>0</v>
          </cell>
          <cell r="F602" t="str">
            <v>CIF normal</v>
          </cell>
          <cell r="G602">
            <v>0.33485300000000001</v>
          </cell>
        </row>
        <row r="603">
          <cell r="B603" t="str">
            <v>200041416</v>
          </cell>
          <cell r="C603" t="str">
            <v>CC AIRVAUDAIS-VAL DU THOUET</v>
          </cell>
          <cell r="D603" t="str">
            <v>CCFPU</v>
          </cell>
          <cell r="E603" t="str">
            <v>T2</v>
          </cell>
          <cell r="F603" t="str">
            <v>CIF pondéré par DT moyenne de la catégorie</v>
          </cell>
          <cell r="G603">
            <v>0.39445999999999998</v>
          </cell>
        </row>
        <row r="604">
          <cell r="B604" t="str">
            <v>245901152</v>
          </cell>
          <cell r="C604" t="str">
            <v>CC COEUR D'OSTREVENT</v>
          </cell>
          <cell r="D604" t="str">
            <v>CCFPU</v>
          </cell>
          <cell r="E604">
            <v>0</v>
          </cell>
          <cell r="F604" t="str">
            <v>CIF normal</v>
          </cell>
          <cell r="G604">
            <v>0.33273399999999997</v>
          </cell>
        </row>
        <row r="605">
          <cell r="B605" t="str">
            <v>247800618</v>
          </cell>
          <cell r="C605" t="str">
            <v>CC COEUR D'YVELINES</v>
          </cell>
          <cell r="D605" t="str">
            <v>CCFPU</v>
          </cell>
          <cell r="E605">
            <v>0</v>
          </cell>
          <cell r="F605" t="str">
            <v>CIF normal</v>
          </cell>
          <cell r="G605">
            <v>0.30864799999999998</v>
          </cell>
        </row>
        <row r="606">
          <cell r="B606" t="str">
            <v>244301123</v>
          </cell>
          <cell r="C606" t="str">
            <v>CC DE CAYRES PRADELLES</v>
          </cell>
          <cell r="D606" t="str">
            <v>CCFPU</v>
          </cell>
          <cell r="E606">
            <v>0</v>
          </cell>
          <cell r="F606" t="str">
            <v>CIF normal</v>
          </cell>
          <cell r="G606">
            <v>0.33085599999999998</v>
          </cell>
        </row>
        <row r="607">
          <cell r="B607" t="str">
            <v>247400567</v>
          </cell>
          <cell r="C607" t="str">
            <v>CC DE FIER ET USSES</v>
          </cell>
          <cell r="D607" t="str">
            <v>CCFPU</v>
          </cell>
          <cell r="E607">
            <v>0</v>
          </cell>
          <cell r="F607" t="str">
            <v>CIF normal</v>
          </cell>
          <cell r="G607">
            <v>0.30788599999999999</v>
          </cell>
        </row>
        <row r="608">
          <cell r="B608" t="str">
            <v>243301215</v>
          </cell>
          <cell r="C608" t="str">
            <v>CC DU CREONNAIS</v>
          </cell>
          <cell r="D608" t="str">
            <v>CCFPU</v>
          </cell>
          <cell r="E608">
            <v>0</v>
          </cell>
          <cell r="F608" t="str">
            <v>CIF normal</v>
          </cell>
          <cell r="G608">
            <v>0.32884600000000003</v>
          </cell>
        </row>
        <row r="609">
          <cell r="B609" t="str">
            <v>243700820</v>
          </cell>
          <cell r="C609" t="str">
            <v>CC BLERE VAL DE CHER</v>
          </cell>
          <cell r="D609" t="str">
            <v>CCFPU</v>
          </cell>
          <cell r="E609">
            <v>0</v>
          </cell>
          <cell r="F609" t="str">
            <v>CIF normal</v>
          </cell>
          <cell r="G609">
            <v>0.30821100000000001</v>
          </cell>
        </row>
        <row r="610">
          <cell r="B610" t="str">
            <v>200040038</v>
          </cell>
          <cell r="C610" t="str">
            <v>CC SAONE DOUBS BRESSE</v>
          </cell>
          <cell r="D610" t="str">
            <v>CCFPU</v>
          </cell>
          <cell r="E610">
            <v>0</v>
          </cell>
          <cell r="F610" t="str">
            <v>CIF normal</v>
          </cell>
          <cell r="G610">
            <v>0.33139299999999999</v>
          </cell>
        </row>
        <row r="611">
          <cell r="B611" t="str">
            <v>200067759</v>
          </cell>
          <cell r="C611" t="str">
            <v>CC VALLEES ET PLATEAU D'ARDENNE ET ARDENNE METROPOLE</v>
          </cell>
          <cell r="D611" t="str">
            <v>CCFPU</v>
          </cell>
          <cell r="E611" t="str">
            <v>F2</v>
          </cell>
          <cell r="F611" t="str">
            <v>CIF normal</v>
          </cell>
          <cell r="G611">
            <v>0.38590999999999998</v>
          </cell>
        </row>
        <row r="612">
          <cell r="B612" t="str">
            <v>200005932</v>
          </cell>
          <cell r="C612" t="str">
            <v>CC DES PORTES DE SOLOGNE</v>
          </cell>
          <cell r="D612" t="str">
            <v>CCFPU</v>
          </cell>
          <cell r="E612">
            <v>0</v>
          </cell>
          <cell r="F612" t="str">
            <v>CIF normal</v>
          </cell>
          <cell r="G612">
            <v>0.32982099999999998</v>
          </cell>
        </row>
        <row r="613">
          <cell r="B613" t="str">
            <v>249000241</v>
          </cell>
          <cell r="C613" t="str">
            <v>CC DU SUD TERRITOIRE</v>
          </cell>
          <cell r="D613" t="str">
            <v>CCFPU</v>
          </cell>
          <cell r="E613">
            <v>0</v>
          </cell>
          <cell r="F613" t="str">
            <v>CIF normal</v>
          </cell>
          <cell r="G613">
            <v>0.331424</v>
          </cell>
        </row>
        <row r="614">
          <cell r="B614" t="str">
            <v>244800470</v>
          </cell>
          <cell r="C614" t="str">
            <v>CC DU GEVAUDAN</v>
          </cell>
          <cell r="D614" t="str">
            <v>CCFPU</v>
          </cell>
          <cell r="E614">
            <v>0</v>
          </cell>
          <cell r="F614" t="str">
            <v>CIF normal</v>
          </cell>
          <cell r="G614">
            <v>0.32075100000000001</v>
          </cell>
        </row>
        <row r="615">
          <cell r="B615" t="str">
            <v>246300966</v>
          </cell>
          <cell r="C615" t="str">
            <v>CC DU SANCY</v>
          </cell>
          <cell r="D615" t="str">
            <v>CCFPU</v>
          </cell>
          <cell r="E615">
            <v>0</v>
          </cell>
          <cell r="F615" t="str">
            <v>CIF normal</v>
          </cell>
          <cell r="G615">
            <v>0.33153899999999997</v>
          </cell>
        </row>
        <row r="616">
          <cell r="B616" t="str">
            <v>200072981</v>
          </cell>
          <cell r="C616" t="str">
            <v>CC TOURAINE OUEST VAL DE LOIRE</v>
          </cell>
          <cell r="D616" t="str">
            <v>CCFPU</v>
          </cell>
          <cell r="E616" t="str">
            <v>F2</v>
          </cell>
          <cell r="F616" t="str">
            <v>CIF normal</v>
          </cell>
          <cell r="G616">
            <v>0.320544</v>
          </cell>
        </row>
        <row r="617">
          <cell r="B617" t="str">
            <v>200067510</v>
          </cell>
          <cell r="C617" t="str">
            <v>Communauté de Communes Monts et Vallées Ouest Creuse</v>
          </cell>
          <cell r="D617" t="str">
            <v>CCFPU</v>
          </cell>
          <cell r="E617" t="str">
            <v>F2</v>
          </cell>
          <cell r="F617" t="str">
            <v>CIF normal</v>
          </cell>
          <cell r="G617">
            <v>0.37359300000000001</v>
          </cell>
        </row>
        <row r="618">
          <cell r="B618" t="str">
            <v>200066678</v>
          </cell>
          <cell r="C618" t="str">
            <v>CC DE LA CHATAIGNERAIE CANTALIENNE</v>
          </cell>
          <cell r="D618" t="str">
            <v>CCFPU</v>
          </cell>
          <cell r="E618" t="str">
            <v>F2</v>
          </cell>
          <cell r="F618" t="str">
            <v>CIF normal</v>
          </cell>
          <cell r="G618">
            <v>0.34621400000000002</v>
          </cell>
        </row>
        <row r="619">
          <cell r="B619" t="str">
            <v>200070324</v>
          </cell>
          <cell r="C619" t="str">
            <v>CC DU TERRITOIRE DE LUNEVILLE A BACCARAT</v>
          </cell>
          <cell r="D619" t="str">
            <v>CCFPU</v>
          </cell>
          <cell r="E619" t="str">
            <v>FM2</v>
          </cell>
          <cell r="F619" t="str">
            <v>CIF normal</v>
          </cell>
          <cell r="G619">
            <v>0.35299199999999997</v>
          </cell>
        </row>
        <row r="620">
          <cell r="B620" t="str">
            <v>200067817</v>
          </cell>
          <cell r="C620" t="str">
            <v>CC Saône Beaujolais</v>
          </cell>
          <cell r="D620" t="str">
            <v>CCFPU</v>
          </cell>
          <cell r="E620" t="str">
            <v>FM2</v>
          </cell>
          <cell r="F620" t="str">
            <v>CIF normal</v>
          </cell>
          <cell r="G620">
            <v>0.386855</v>
          </cell>
        </row>
        <row r="621">
          <cell r="B621" t="str">
            <v>248300410</v>
          </cell>
          <cell r="C621" t="str">
            <v>CC VALLEE GAPEAU</v>
          </cell>
          <cell r="D621" t="str">
            <v>CCFPU</v>
          </cell>
          <cell r="E621">
            <v>0</v>
          </cell>
          <cell r="F621" t="str">
            <v>CIF normal</v>
          </cell>
          <cell r="G621">
            <v>0.32233099999999998</v>
          </cell>
        </row>
        <row r="622">
          <cell r="B622" t="str">
            <v>242900702</v>
          </cell>
          <cell r="C622" t="str">
            <v>CC DU PAYS BIGOUDEN SUD</v>
          </cell>
          <cell r="D622" t="str">
            <v>CCFPU</v>
          </cell>
          <cell r="E622">
            <v>0</v>
          </cell>
          <cell r="F622" t="str">
            <v>CIF normal</v>
          </cell>
          <cell r="G622">
            <v>0.310278</v>
          </cell>
        </row>
        <row r="623">
          <cell r="B623" t="str">
            <v>240500439</v>
          </cell>
          <cell r="C623" t="str">
            <v>CC BRIANCONNAIS</v>
          </cell>
          <cell r="D623" t="str">
            <v>CCFPU</v>
          </cell>
          <cell r="E623">
            <v>0</v>
          </cell>
          <cell r="F623" t="str">
            <v>CIF normal</v>
          </cell>
          <cell r="G623">
            <v>0.32829599999999998</v>
          </cell>
        </row>
        <row r="624">
          <cell r="B624" t="str">
            <v>248400335</v>
          </cell>
          <cell r="C624" t="str">
            <v>CC Vaison Ventoux</v>
          </cell>
          <cell r="D624" t="str">
            <v>CCFPU</v>
          </cell>
          <cell r="E624">
            <v>0</v>
          </cell>
          <cell r="F624" t="str">
            <v>CIF normal</v>
          </cell>
          <cell r="G624">
            <v>0.32770899999999997</v>
          </cell>
        </row>
        <row r="625">
          <cell r="B625" t="str">
            <v>200071389</v>
          </cell>
          <cell r="C625" t="str">
            <v>CC Saint-Pourçain Sioule Limagne</v>
          </cell>
          <cell r="D625" t="str">
            <v>CCFPU</v>
          </cell>
          <cell r="E625" t="str">
            <v>FM2</v>
          </cell>
          <cell r="F625" t="str">
            <v>CIF normal</v>
          </cell>
          <cell r="G625">
            <v>0.43470599999999998</v>
          </cell>
        </row>
        <row r="626">
          <cell r="B626" t="str">
            <v>242500338</v>
          </cell>
          <cell r="C626" t="str">
            <v>CC DU GRAND PONTARLIER</v>
          </cell>
          <cell r="D626" t="str">
            <v>CCFPU</v>
          </cell>
          <cell r="E626">
            <v>0</v>
          </cell>
          <cell r="F626" t="str">
            <v>CIF normal</v>
          </cell>
          <cell r="G626">
            <v>0.32760899999999998</v>
          </cell>
        </row>
        <row r="627">
          <cell r="B627" t="str">
            <v>200040558</v>
          </cell>
          <cell r="C627" t="str">
            <v>CC ECUEILLÉ-VALENÇAY</v>
          </cell>
          <cell r="D627" t="str">
            <v>CCFPU</v>
          </cell>
          <cell r="E627">
            <v>0</v>
          </cell>
          <cell r="F627" t="str">
            <v>CIF normal</v>
          </cell>
          <cell r="G627">
            <v>0.326179</v>
          </cell>
        </row>
        <row r="628">
          <cell r="B628" t="str">
            <v>200067627</v>
          </cell>
          <cell r="C628" t="str">
            <v>CC Billom Communauté</v>
          </cell>
          <cell r="D628" t="str">
            <v>CCFPU</v>
          </cell>
          <cell r="E628" t="str">
            <v>F2</v>
          </cell>
          <cell r="F628" t="str">
            <v>CIF normal</v>
          </cell>
          <cell r="G628">
            <v>0.288688</v>
          </cell>
        </row>
        <row r="629">
          <cell r="B629" t="str">
            <v>249100074</v>
          </cell>
          <cell r="C629" t="str">
            <v>CC DE LIMOURS</v>
          </cell>
          <cell r="D629" t="str">
            <v>CCFPU</v>
          </cell>
          <cell r="E629">
            <v>0</v>
          </cell>
          <cell r="F629" t="str">
            <v>CIF normal</v>
          </cell>
          <cell r="G629">
            <v>0.32690399999999997</v>
          </cell>
        </row>
        <row r="630">
          <cell r="B630" t="str">
            <v>200069094</v>
          </cell>
          <cell r="C630" t="str">
            <v>CC ISLE CREMPSE EN PERIGORD</v>
          </cell>
          <cell r="D630" t="str">
            <v>CCFPU</v>
          </cell>
          <cell r="E630" t="str">
            <v>FT2</v>
          </cell>
          <cell r="F630" t="str">
            <v>CIF normal</v>
          </cell>
          <cell r="G630">
            <v>0.32276100000000002</v>
          </cell>
        </row>
        <row r="631">
          <cell r="B631" t="str">
            <v>200041515</v>
          </cell>
          <cell r="C631" t="str">
            <v>CC DU BASSIN DE PONT-A-MOUSSON</v>
          </cell>
          <cell r="D631" t="str">
            <v>CCFPU</v>
          </cell>
          <cell r="E631">
            <v>0</v>
          </cell>
          <cell r="F631" t="str">
            <v>CIF normal</v>
          </cell>
          <cell r="G631">
            <v>0.32483200000000001</v>
          </cell>
        </row>
        <row r="632">
          <cell r="B632" t="str">
            <v>200068534</v>
          </cell>
          <cell r="C632" t="str">
            <v>CC TERROIR DE CAUX</v>
          </cell>
          <cell r="D632" t="str">
            <v>CCFPU</v>
          </cell>
          <cell r="E632" t="str">
            <v>FM2</v>
          </cell>
          <cell r="F632" t="str">
            <v>CIF normal</v>
          </cell>
          <cell r="G632">
            <v>0.34415600000000002</v>
          </cell>
        </row>
        <row r="633">
          <cell r="B633" t="str">
            <v>243400520</v>
          </cell>
          <cell r="C633" t="str">
            <v>CC DU PAYS DE LUNEL</v>
          </cell>
          <cell r="D633" t="str">
            <v>CCFPU</v>
          </cell>
          <cell r="E633">
            <v>0</v>
          </cell>
          <cell r="F633" t="str">
            <v>CIF normal</v>
          </cell>
          <cell r="G633">
            <v>0.31987500000000002</v>
          </cell>
        </row>
        <row r="634">
          <cell r="B634" t="str">
            <v>245100615</v>
          </cell>
          <cell r="C634" t="str">
            <v>CC GRANDE VALLEE DE LA MARNE</v>
          </cell>
          <cell r="D634" t="str">
            <v>CCFPU</v>
          </cell>
          <cell r="E634">
            <v>0</v>
          </cell>
          <cell r="F634" t="str">
            <v>CIF normal</v>
          </cell>
          <cell r="G634">
            <v>0.32165300000000002</v>
          </cell>
        </row>
        <row r="635">
          <cell r="B635" t="str">
            <v>241200567</v>
          </cell>
          <cell r="C635" t="str">
            <v>CC DE MILLAU GRANDS CAUSSES</v>
          </cell>
          <cell r="D635" t="str">
            <v>CCFPU</v>
          </cell>
          <cell r="E635">
            <v>0</v>
          </cell>
          <cell r="F635" t="str">
            <v>CIF normal</v>
          </cell>
          <cell r="G635">
            <v>0.32144800000000001</v>
          </cell>
        </row>
        <row r="636">
          <cell r="B636" t="str">
            <v>243100781</v>
          </cell>
          <cell r="C636" t="str">
            <v>CC DE LA SAVE AU TOUCH</v>
          </cell>
          <cell r="D636" t="str">
            <v>CCFPU</v>
          </cell>
          <cell r="E636">
            <v>0</v>
          </cell>
          <cell r="F636" t="str">
            <v>CIF normal</v>
          </cell>
          <cell r="G636">
            <v>0.32237500000000002</v>
          </cell>
        </row>
        <row r="637">
          <cell r="B637" t="str">
            <v>200072882</v>
          </cell>
          <cell r="C637" t="str">
            <v>CC DE VIE ET BOULOGNE</v>
          </cell>
          <cell r="D637" t="str">
            <v>CCFPU</v>
          </cell>
          <cell r="E637" t="str">
            <v>F2</v>
          </cell>
          <cell r="F637" t="str">
            <v>CIF normal</v>
          </cell>
          <cell r="G637">
            <v>0.37004999999999999</v>
          </cell>
        </row>
        <row r="638">
          <cell r="B638" t="str">
            <v>242600492</v>
          </cell>
          <cell r="C638" t="str">
            <v>CC DIEULEFIT - BOURDEAUX </v>
          </cell>
          <cell r="D638" t="str">
            <v>CCFPU</v>
          </cell>
          <cell r="E638">
            <v>0</v>
          </cell>
          <cell r="F638" t="str">
            <v>CIF normal</v>
          </cell>
          <cell r="G638">
            <v>0.32290200000000002</v>
          </cell>
        </row>
        <row r="639">
          <cell r="B639" t="str">
            <v>200066561</v>
          </cell>
          <cell r="C639" t="str">
            <v xml:space="preserve">Communauté de communes Sidobre Vals et Plateaux </v>
          </cell>
          <cell r="D639" t="str">
            <v>CCFPU</v>
          </cell>
          <cell r="E639" t="str">
            <v>F2</v>
          </cell>
          <cell r="F639" t="str">
            <v>CIF normal</v>
          </cell>
          <cell r="G639">
            <v>0.41222399999999998</v>
          </cell>
        </row>
        <row r="640">
          <cell r="B640" t="str">
            <v>249100157</v>
          </cell>
          <cell r="C640" t="str">
            <v>CC DES 2 VALLÉES</v>
          </cell>
          <cell r="D640" t="str">
            <v>CCFPU</v>
          </cell>
          <cell r="E640">
            <v>0</v>
          </cell>
          <cell r="F640" t="str">
            <v>CIF normal</v>
          </cell>
          <cell r="G640">
            <v>0.32847900000000002</v>
          </cell>
        </row>
        <row r="641">
          <cell r="B641" t="str">
            <v>246701098</v>
          </cell>
          <cell r="C641" t="str">
            <v>CC PAYS DE NIEDERBRONN LES BAINS</v>
          </cell>
          <cell r="D641" t="str">
            <v>CCFPU</v>
          </cell>
          <cell r="E641">
            <v>0</v>
          </cell>
          <cell r="F641" t="str">
            <v>CIF normal</v>
          </cell>
          <cell r="G641">
            <v>0.32396799999999998</v>
          </cell>
        </row>
        <row r="642">
          <cell r="B642" t="str">
            <v>243301249</v>
          </cell>
          <cell r="C642" t="str">
            <v>CC DU SECTEUR DE SAINT LOUBES</v>
          </cell>
          <cell r="D642" t="str">
            <v>CCFPU</v>
          </cell>
          <cell r="E642">
            <v>0</v>
          </cell>
          <cell r="F642" t="str">
            <v>CIF normal</v>
          </cell>
          <cell r="G642">
            <v>0.32371299999999997</v>
          </cell>
        </row>
        <row r="643">
          <cell r="B643" t="str">
            <v>200039907</v>
          </cell>
          <cell r="C643" t="str">
            <v>CC DU SUD MESSIN</v>
          </cell>
          <cell r="D643" t="str">
            <v>CCFPU</v>
          </cell>
          <cell r="E643">
            <v>0</v>
          </cell>
          <cell r="F643" t="str">
            <v>CIF normal</v>
          </cell>
          <cell r="G643">
            <v>0.32497799999999999</v>
          </cell>
        </row>
        <row r="644">
          <cell r="B644" t="str">
            <v>243700499</v>
          </cell>
          <cell r="C644" t="str">
            <v>CC DU CASTELRENAUDAIS</v>
          </cell>
          <cell r="D644" t="str">
            <v>CCFPU</v>
          </cell>
          <cell r="E644">
            <v>0</v>
          </cell>
          <cell r="F644" t="str">
            <v>CIF normal</v>
          </cell>
          <cell r="G644">
            <v>0.31509599999999999</v>
          </cell>
        </row>
        <row r="645">
          <cell r="B645" t="str">
            <v>200066603</v>
          </cell>
          <cell r="C645" t="str">
            <v>CC DU PAYS DE LUBERSAC-POMPADOUR</v>
          </cell>
          <cell r="D645" t="str">
            <v>CCFPU</v>
          </cell>
          <cell r="E645" t="str">
            <v>FM2</v>
          </cell>
          <cell r="F645" t="str">
            <v>CIF normal</v>
          </cell>
          <cell r="G645">
            <v>0.395901</v>
          </cell>
        </row>
        <row r="646">
          <cell r="B646" t="str">
            <v>200068294</v>
          </cell>
          <cell r="C646" t="str">
            <v>CC des Deux Vallées Vertes</v>
          </cell>
          <cell r="D646" t="str">
            <v>CCFPU</v>
          </cell>
          <cell r="E646" t="str">
            <v>FM2</v>
          </cell>
          <cell r="F646" t="str">
            <v>CIF normal</v>
          </cell>
          <cell r="G646">
            <v>0.35011100000000001</v>
          </cell>
        </row>
        <row r="647">
          <cell r="B647" t="str">
            <v>241500255</v>
          </cell>
          <cell r="C647" t="str">
            <v>CC PAYS GENTIANE</v>
          </cell>
          <cell r="D647" t="str">
            <v>CCFPU</v>
          </cell>
          <cell r="E647">
            <v>0</v>
          </cell>
          <cell r="F647" t="str">
            <v>CIF normal</v>
          </cell>
          <cell r="G647">
            <v>0.32026100000000002</v>
          </cell>
        </row>
        <row r="648">
          <cell r="B648" t="str">
            <v>244200895</v>
          </cell>
          <cell r="C648" t="str">
            <v>CC DU PILAT-RODHANIEN</v>
          </cell>
          <cell r="D648" t="str">
            <v>CCFPU</v>
          </cell>
          <cell r="E648">
            <v>0</v>
          </cell>
          <cell r="F648" t="str">
            <v>CIF normal</v>
          </cell>
          <cell r="G648">
            <v>0.32114500000000001</v>
          </cell>
        </row>
        <row r="649">
          <cell r="B649" t="str">
            <v>200070506</v>
          </cell>
          <cell r="C649" t="str">
            <v>Communauté de communes Pays de Nexon-Monts de Châlus</v>
          </cell>
          <cell r="D649" t="str">
            <v>CCFPU</v>
          </cell>
          <cell r="E649" t="str">
            <v>F2</v>
          </cell>
          <cell r="F649" t="str">
            <v>CIF normal</v>
          </cell>
          <cell r="G649">
            <v>0.33278600000000003</v>
          </cell>
        </row>
        <row r="650">
          <cell r="B650" t="str">
            <v>200067460</v>
          </cell>
          <cell r="C650" t="str">
            <v>LOUDEAC COMMUNAUTE-BRETAGNE CENTRE</v>
          </cell>
          <cell r="D650" t="str">
            <v>CCFPU</v>
          </cell>
          <cell r="E650" t="str">
            <v>F2</v>
          </cell>
          <cell r="F650" t="str">
            <v>CIF normal</v>
          </cell>
          <cell r="G650">
            <v>0.37699700000000003</v>
          </cell>
        </row>
        <row r="651">
          <cell r="B651" t="str">
            <v>200049211</v>
          </cell>
          <cell r="C651" t="str">
            <v>CC CONFLENT CANIGó</v>
          </cell>
          <cell r="D651" t="str">
            <v>CCFPU</v>
          </cell>
          <cell r="E651">
            <v>0</v>
          </cell>
          <cell r="F651" t="str">
            <v>CIF normal</v>
          </cell>
          <cell r="G651">
            <v>0.318386</v>
          </cell>
        </row>
        <row r="652">
          <cell r="B652" t="str">
            <v>242900074</v>
          </cell>
          <cell r="C652" t="str">
            <v>CC DU PAYS D'IROISE</v>
          </cell>
          <cell r="D652" t="str">
            <v>CCFPU</v>
          </cell>
          <cell r="E652">
            <v>0</v>
          </cell>
          <cell r="F652" t="str">
            <v>CIF normal</v>
          </cell>
          <cell r="G652">
            <v>0.30923600000000001</v>
          </cell>
        </row>
        <row r="653">
          <cell r="B653" t="str">
            <v>243600301</v>
          </cell>
          <cell r="C653" t="str">
            <v>CC VAL DE L'INDRE-BRENNE</v>
          </cell>
          <cell r="D653" t="str">
            <v>CCFPU</v>
          </cell>
          <cell r="E653">
            <v>0</v>
          </cell>
          <cell r="F653" t="str">
            <v>CIF normal</v>
          </cell>
          <cell r="G653">
            <v>0.35076099999999999</v>
          </cell>
        </row>
        <row r="654">
          <cell r="B654" t="str">
            <v>200067189</v>
          </cell>
          <cell r="C654" t="str">
            <v>Communauté de Communes Creuse Sud Ouest</v>
          </cell>
          <cell r="D654" t="str">
            <v>CCFPU</v>
          </cell>
          <cell r="E654" t="str">
            <v>F2</v>
          </cell>
          <cell r="F654" t="str">
            <v>CIF normal</v>
          </cell>
          <cell r="G654">
            <v>0.32029400000000002</v>
          </cell>
        </row>
        <row r="655">
          <cell r="B655" t="str">
            <v>240800847</v>
          </cell>
          <cell r="C655" t="str">
            <v>CC DES PORTES DU LUXEMBOURG</v>
          </cell>
          <cell r="D655" t="str">
            <v>CCFPU</v>
          </cell>
          <cell r="E655">
            <v>0</v>
          </cell>
          <cell r="F655" t="str">
            <v>CIF normal</v>
          </cell>
          <cell r="G655">
            <v>0.31800099999999998</v>
          </cell>
        </row>
        <row r="656">
          <cell r="B656" t="str">
            <v>200040574</v>
          </cell>
          <cell r="C656" t="str">
            <v>CC BEAUJOLAIS PIERRES DORÉES</v>
          </cell>
          <cell r="D656" t="str">
            <v>CCFPU</v>
          </cell>
          <cell r="E656">
            <v>0</v>
          </cell>
          <cell r="F656" t="str">
            <v>CIF normal</v>
          </cell>
          <cell r="G656">
            <v>0.31390400000000002</v>
          </cell>
        </row>
        <row r="657">
          <cell r="B657" t="str">
            <v>200071298</v>
          </cell>
          <cell r="C657" t="str">
            <v>CC des Terres du Lauragais</v>
          </cell>
          <cell r="D657" t="str">
            <v>CCFPU</v>
          </cell>
          <cell r="E657" t="str">
            <v>FM2</v>
          </cell>
          <cell r="F657" t="str">
            <v>CIF normal</v>
          </cell>
          <cell r="G657">
            <v>0.33812500000000001</v>
          </cell>
        </row>
        <row r="658">
          <cell r="B658" t="str">
            <v>200070183</v>
          </cell>
          <cell r="C658" t="str">
            <v>CC DES TERRES DU VAL DE LOIRE</v>
          </cell>
          <cell r="D658" t="str">
            <v>CCFPU</v>
          </cell>
          <cell r="E658" t="str">
            <v>F2</v>
          </cell>
          <cell r="F658" t="str">
            <v>CIF normal</v>
          </cell>
          <cell r="G658">
            <v>0.32563700000000001</v>
          </cell>
        </row>
        <row r="659">
          <cell r="B659" t="str">
            <v>200067296</v>
          </cell>
          <cell r="C659" t="str">
            <v>CC DU NORD EST BEARN</v>
          </cell>
          <cell r="D659" t="str">
            <v>CCFPU</v>
          </cell>
          <cell r="E659" t="str">
            <v>FM2</v>
          </cell>
          <cell r="F659" t="str">
            <v>CIF normal</v>
          </cell>
          <cell r="G659">
            <v>0.44234499999999999</v>
          </cell>
        </row>
        <row r="660">
          <cell r="B660" t="str">
            <v>247400583</v>
          </cell>
          <cell r="C660" t="str">
            <v>CC ARVE SALEVE</v>
          </cell>
          <cell r="D660" t="str">
            <v>CCFPU</v>
          </cell>
          <cell r="E660">
            <v>0</v>
          </cell>
          <cell r="F660" t="str">
            <v>CIF normal</v>
          </cell>
          <cell r="G660">
            <v>0.31339699999999998</v>
          </cell>
        </row>
        <row r="661">
          <cell r="B661" t="str">
            <v>200067668</v>
          </cell>
          <cell r="C661" t="str">
            <v>CC DE LA CLERY, DU BETZ ET DE l’OUANNE</v>
          </cell>
          <cell r="D661" t="str">
            <v>CCFPU</v>
          </cell>
          <cell r="E661" t="str">
            <v>F2</v>
          </cell>
          <cell r="F661" t="str">
            <v>CIF normal</v>
          </cell>
          <cell r="G661">
            <v>0.35509400000000002</v>
          </cell>
        </row>
        <row r="662">
          <cell r="B662" t="str">
            <v>200069995</v>
          </cell>
          <cell r="C662" t="str">
            <v>CC MEDOC CŒUR DE PRESQU’ILE</v>
          </cell>
          <cell r="D662" t="str">
            <v>CCFPU</v>
          </cell>
          <cell r="E662" t="str">
            <v>F2</v>
          </cell>
          <cell r="F662" t="str">
            <v>CIF normal</v>
          </cell>
          <cell r="G662">
            <v>0.29486699999999999</v>
          </cell>
        </row>
        <row r="663">
          <cell r="B663" t="str">
            <v>240100750</v>
          </cell>
          <cell r="C663" t="str">
            <v>CC PAYS GEX</v>
          </cell>
          <cell r="D663" t="str">
            <v>CCFPU</v>
          </cell>
          <cell r="E663" t="str">
            <v>T2</v>
          </cell>
          <cell r="F663" t="str">
            <v>CIF pondéré par DT moyenne de la catégorie</v>
          </cell>
          <cell r="G663">
            <v>0.31519900000000001</v>
          </cell>
        </row>
        <row r="664">
          <cell r="B664" t="str">
            <v>200072718</v>
          </cell>
          <cell r="C664" t="str">
            <v>CC DE LA CHAMPAGNE CONLINOISE ET DU PAYS DE SILLE</v>
          </cell>
          <cell r="D664" t="str">
            <v>CCFPU</v>
          </cell>
          <cell r="E664" t="str">
            <v>FT2</v>
          </cell>
          <cell r="F664" t="str">
            <v>CIF normal</v>
          </cell>
          <cell r="G664">
            <v>0.31991399999999998</v>
          </cell>
        </row>
        <row r="665">
          <cell r="B665" t="str">
            <v>248719288</v>
          </cell>
          <cell r="C665" t="str">
            <v>CC DU VAL DE VIENNE</v>
          </cell>
          <cell r="D665" t="str">
            <v>CCFPU</v>
          </cell>
          <cell r="E665">
            <v>0</v>
          </cell>
          <cell r="F665" t="str">
            <v>CIF normal</v>
          </cell>
          <cell r="G665">
            <v>0.31358399999999997</v>
          </cell>
        </row>
        <row r="666">
          <cell r="B666" t="str">
            <v>200073112</v>
          </cell>
          <cell r="C666" t="str">
            <v>CC SUD SARTHE</v>
          </cell>
          <cell r="D666" t="str">
            <v>CCFPU</v>
          </cell>
          <cell r="E666" t="str">
            <v>FT2</v>
          </cell>
          <cell r="F666" t="str">
            <v>CIF normal</v>
          </cell>
          <cell r="G666">
            <v>0.31096800000000002</v>
          </cell>
        </row>
        <row r="667">
          <cell r="B667" t="str">
            <v>200067247</v>
          </cell>
          <cell r="C667" t="str">
            <v>CC PLEYBEN-CHATEAULIN-PORZAY</v>
          </cell>
          <cell r="D667" t="str">
            <v>CCFPU</v>
          </cell>
          <cell r="E667" t="str">
            <v>F2</v>
          </cell>
          <cell r="F667" t="str">
            <v>CIF normal</v>
          </cell>
          <cell r="G667">
            <v>0.33708700000000003</v>
          </cell>
        </row>
        <row r="668">
          <cell r="B668" t="str">
            <v>244400503</v>
          </cell>
          <cell r="C668" t="str">
            <v>CC D'ERDRE ET GESVRES</v>
          </cell>
          <cell r="D668" t="str">
            <v>CCFPU</v>
          </cell>
          <cell r="E668">
            <v>0</v>
          </cell>
          <cell r="F668" t="str">
            <v>CIF normal</v>
          </cell>
          <cell r="G668">
            <v>0.31495699999999999</v>
          </cell>
        </row>
        <row r="669">
          <cell r="B669" t="str">
            <v>200066330</v>
          </cell>
          <cell r="C669" t="str">
            <v>CC TERRES DU HAUT BERRY</v>
          </cell>
          <cell r="D669" t="str">
            <v>CCFPU</v>
          </cell>
          <cell r="E669" t="str">
            <v>FM2</v>
          </cell>
          <cell r="F669" t="str">
            <v>CIF normal</v>
          </cell>
          <cell r="G669">
            <v>0.36844300000000002</v>
          </cell>
        </row>
        <row r="670">
          <cell r="B670" t="str">
            <v>200030633</v>
          </cell>
          <cell r="C670" t="str">
            <v>CC DU CAUDRESIS ET DU CATESIS</v>
          </cell>
          <cell r="D670" t="str">
            <v>CCFPU</v>
          </cell>
          <cell r="E670">
            <v>0</v>
          </cell>
          <cell r="F670" t="str">
            <v>CIF normal</v>
          </cell>
          <cell r="G670">
            <v>0.30790600000000001</v>
          </cell>
        </row>
        <row r="671">
          <cell r="B671" t="str">
            <v>200069953</v>
          </cell>
          <cell r="C671" t="str">
            <v>CC des Portes Euréliennes d’Ile-de-France</v>
          </cell>
          <cell r="D671" t="str">
            <v>CCFPU</v>
          </cell>
          <cell r="E671" t="str">
            <v>F2</v>
          </cell>
          <cell r="F671" t="str">
            <v>CIF normal</v>
          </cell>
          <cell r="G671">
            <v>0.39736100000000002</v>
          </cell>
        </row>
        <row r="672">
          <cell r="B672" t="str">
            <v>246800577</v>
          </cell>
          <cell r="C672" t="str">
            <v>CC DU PAYS DE RIBEAUVILLE</v>
          </cell>
          <cell r="D672" t="str">
            <v>CCFPU</v>
          </cell>
          <cell r="E672" t="str">
            <v>T2</v>
          </cell>
          <cell r="F672" t="str">
            <v>CIF pondéré par DT moyenne de la catégorie</v>
          </cell>
          <cell r="G672">
            <v>0.37205199999999999</v>
          </cell>
        </row>
        <row r="673">
          <cell r="B673" t="str">
            <v>200034130</v>
          </cell>
          <cell r="C673" t="str">
            <v>CC GALLY-MAULDRE</v>
          </cell>
          <cell r="D673" t="str">
            <v>CCFPU</v>
          </cell>
          <cell r="E673">
            <v>0</v>
          </cell>
          <cell r="F673" t="str">
            <v>CIF normal</v>
          </cell>
          <cell r="G673">
            <v>0.31123099999999998</v>
          </cell>
        </row>
        <row r="674">
          <cell r="B674" t="str">
            <v>240400440</v>
          </cell>
          <cell r="C674" t="str">
            <v>CC PAYS FORCALQUIER ET MONTAGNE DE LURE</v>
          </cell>
          <cell r="D674" t="str">
            <v>CCFPU</v>
          </cell>
          <cell r="E674">
            <v>0</v>
          </cell>
          <cell r="F674" t="str">
            <v>CIF normal</v>
          </cell>
          <cell r="G674">
            <v>0.30988900000000003</v>
          </cell>
        </row>
        <row r="675">
          <cell r="B675" t="str">
            <v>200071314</v>
          </cell>
          <cell r="C675" t="str">
            <v>CC Save Garonne et coteaux de Cadours</v>
          </cell>
          <cell r="D675" t="str">
            <v>CCFPU</v>
          </cell>
          <cell r="E675" t="str">
            <v>F2</v>
          </cell>
          <cell r="F675" t="str">
            <v>CIF normal</v>
          </cell>
          <cell r="G675">
            <v>0.30407299999999998</v>
          </cell>
        </row>
        <row r="676">
          <cell r="B676" t="str">
            <v>248400319</v>
          </cell>
          <cell r="C676" t="str">
            <v>CC PAYS DES SORGUES ET DES MONTS DE VAUCLUSE</v>
          </cell>
          <cell r="D676" t="str">
            <v>CCFPU</v>
          </cell>
          <cell r="E676">
            <v>0</v>
          </cell>
          <cell r="F676" t="str">
            <v>CIF normal</v>
          </cell>
          <cell r="G676">
            <v>0.302761</v>
          </cell>
        </row>
        <row r="677">
          <cell r="B677" t="str">
            <v>240100883</v>
          </cell>
          <cell r="C677" t="str">
            <v>CC DE LA PLAINE DE L'AIN</v>
          </cell>
          <cell r="D677" t="str">
            <v>CCFPU</v>
          </cell>
          <cell r="E677">
            <v>0</v>
          </cell>
          <cell r="F677" t="str">
            <v>CIF normal</v>
          </cell>
          <cell r="G677">
            <v>0.337314</v>
          </cell>
        </row>
        <row r="678">
          <cell r="B678" t="str">
            <v>246600282</v>
          </cell>
          <cell r="C678" t="str">
            <v>CC SUD-ROUSSILLON</v>
          </cell>
          <cell r="D678" t="str">
            <v>CCFPU</v>
          </cell>
          <cell r="E678">
            <v>0</v>
          </cell>
          <cell r="F678" t="str">
            <v>CIF normal</v>
          </cell>
          <cell r="G678">
            <v>0.31009799999999998</v>
          </cell>
        </row>
        <row r="679">
          <cell r="B679" t="str">
            <v>200066728</v>
          </cell>
          <cell r="C679" t="str">
            <v>CC Vallées de l'Orne et de l'Odon</v>
          </cell>
          <cell r="D679" t="str">
            <v>CCFPU</v>
          </cell>
          <cell r="E679" t="str">
            <v>FM2</v>
          </cell>
          <cell r="F679" t="str">
            <v>CIF normal</v>
          </cell>
          <cell r="G679">
            <v>0.26145099999999999</v>
          </cell>
        </row>
        <row r="680">
          <cell r="B680" t="str">
            <v>241501139</v>
          </cell>
          <cell r="C680" t="str">
            <v>CC PAYS DE SALERS</v>
          </cell>
          <cell r="D680" t="str">
            <v>CCFPU</v>
          </cell>
          <cell r="E680">
            <v>0</v>
          </cell>
          <cell r="F680" t="str">
            <v>CIF normal</v>
          </cell>
          <cell r="G680">
            <v>0.30932500000000002</v>
          </cell>
        </row>
        <row r="681">
          <cell r="B681" t="str">
            <v>248600447</v>
          </cell>
          <cell r="C681" t="str">
            <v>CC DU PAYS LOUDUNAIS</v>
          </cell>
          <cell r="D681" t="str">
            <v>CCFPU</v>
          </cell>
          <cell r="E681" t="str">
            <v>T2</v>
          </cell>
          <cell r="F681" t="str">
            <v>CIF pondéré par DT moyenne de la catégorie</v>
          </cell>
          <cell r="G681">
            <v>0.33583499999999999</v>
          </cell>
        </row>
        <row r="682">
          <cell r="B682" t="str">
            <v>200007177</v>
          </cell>
          <cell r="C682" t="str">
            <v>CC DU PAYS DE NERONDES</v>
          </cell>
          <cell r="D682" t="str">
            <v>CCFPU</v>
          </cell>
          <cell r="E682">
            <v>0</v>
          </cell>
          <cell r="F682" t="str">
            <v>CIF normal</v>
          </cell>
          <cell r="G682">
            <v>0.30959100000000001</v>
          </cell>
        </row>
        <row r="683">
          <cell r="B683" t="str">
            <v>200070431</v>
          </cell>
          <cell r="C683" t="str">
            <v>CC SAINT MARCELLIN VERCORS ISERE COMMUNAUTE</v>
          </cell>
          <cell r="D683" t="str">
            <v>CCFPU</v>
          </cell>
          <cell r="E683" t="str">
            <v>F2</v>
          </cell>
          <cell r="F683" t="str">
            <v>CIF normal</v>
          </cell>
          <cell r="G683">
            <v>0.40807300000000002</v>
          </cell>
        </row>
        <row r="684">
          <cell r="B684" t="str">
            <v>200071470</v>
          </cell>
          <cell r="C684" t="str">
            <v>CC Entr’Allier Besbre et Loire</v>
          </cell>
          <cell r="D684" t="str">
            <v>CCFPU</v>
          </cell>
          <cell r="E684" t="str">
            <v>F2</v>
          </cell>
          <cell r="F684" t="str">
            <v>CIF normal</v>
          </cell>
          <cell r="G684">
            <v>0.38736399999999999</v>
          </cell>
        </row>
        <row r="685">
          <cell r="B685" t="str">
            <v>243301454</v>
          </cell>
          <cell r="C685" t="str">
            <v>CC CASTILLON PUJOLS</v>
          </cell>
          <cell r="D685" t="str">
            <v>CCFPU</v>
          </cell>
          <cell r="E685">
            <v>0</v>
          </cell>
          <cell r="F685" t="str">
            <v>CIF normal</v>
          </cell>
          <cell r="G685">
            <v>0.34834100000000001</v>
          </cell>
        </row>
        <row r="686">
          <cell r="B686" t="str">
            <v>200070100</v>
          </cell>
          <cell r="C686" t="str">
            <v>CC DU VAL DE SULLY</v>
          </cell>
          <cell r="D686" t="str">
            <v>CCFPU</v>
          </cell>
          <cell r="E686" t="str">
            <v>F2</v>
          </cell>
          <cell r="F686" t="str">
            <v>CIF normal</v>
          </cell>
          <cell r="G686">
            <v>0.35981999999999997</v>
          </cell>
        </row>
        <row r="687">
          <cell r="B687" t="str">
            <v>248500621</v>
          </cell>
          <cell r="C687" t="str">
            <v>CC DU PAYS DES HERBIERS</v>
          </cell>
          <cell r="D687" t="str">
            <v>CCFPU</v>
          </cell>
          <cell r="E687">
            <v>0</v>
          </cell>
          <cell r="F687" t="str">
            <v>CIF normal</v>
          </cell>
          <cell r="G687">
            <v>0.30766300000000002</v>
          </cell>
        </row>
        <row r="688">
          <cell r="B688" t="str">
            <v>244900882</v>
          </cell>
          <cell r="C688" t="str">
            <v>BAUGEOIS VALLEE</v>
          </cell>
          <cell r="D688" t="str">
            <v>CCFPU</v>
          </cell>
          <cell r="E688">
            <v>0</v>
          </cell>
          <cell r="F688" t="str">
            <v>CIF normal</v>
          </cell>
          <cell r="G688">
            <v>0.49398599999999998</v>
          </cell>
        </row>
        <row r="689">
          <cell r="B689" t="str">
            <v>240200444</v>
          </cell>
          <cell r="C689" t="str">
            <v>CC THIERACHE DU CENTRE</v>
          </cell>
          <cell r="D689" t="str">
            <v>CCFPU</v>
          </cell>
          <cell r="E689">
            <v>0</v>
          </cell>
          <cell r="F689" t="str">
            <v>CIF normal</v>
          </cell>
          <cell r="G689">
            <v>0.30387700000000001</v>
          </cell>
        </row>
        <row r="690">
          <cell r="B690" t="str">
            <v>243600350</v>
          </cell>
          <cell r="C690" t="str">
            <v>CC DE LA CHATRE ET DE SAINT SEVERE</v>
          </cell>
          <cell r="D690" t="str">
            <v>CCFPU</v>
          </cell>
          <cell r="E690">
            <v>0</v>
          </cell>
          <cell r="F690" t="str">
            <v>CIF normal</v>
          </cell>
          <cell r="G690">
            <v>0.303533</v>
          </cell>
        </row>
        <row r="691">
          <cell r="B691" t="str">
            <v>200049484</v>
          </cell>
          <cell r="C691" t="str">
            <v>CC BERRY GRAND SUD</v>
          </cell>
          <cell r="D691" t="str">
            <v>CCFPU</v>
          </cell>
          <cell r="E691">
            <v>0</v>
          </cell>
          <cell r="F691" t="str">
            <v>CIF normal</v>
          </cell>
          <cell r="G691">
            <v>0.29108699999999998</v>
          </cell>
        </row>
        <row r="692">
          <cell r="B692" t="str">
            <v>240300657</v>
          </cell>
          <cell r="C692" t="str">
            <v>CC DU PAYS D'HURIEL</v>
          </cell>
          <cell r="D692" t="str">
            <v>CCFPU</v>
          </cell>
          <cell r="E692">
            <v>0</v>
          </cell>
          <cell r="F692" t="str">
            <v>CIF normal</v>
          </cell>
          <cell r="G692">
            <v>0.30908099999999999</v>
          </cell>
        </row>
        <row r="693">
          <cell r="B693" t="str">
            <v>246301097</v>
          </cell>
          <cell r="C693" t="str">
            <v>CC DORE ET ALLIER</v>
          </cell>
          <cell r="D693" t="str">
            <v>CCFPU</v>
          </cell>
          <cell r="E693">
            <v>0</v>
          </cell>
          <cell r="F693" t="str">
            <v>CIF normal</v>
          </cell>
          <cell r="G693">
            <v>0.30670999999999998</v>
          </cell>
        </row>
        <row r="694">
          <cell r="B694" t="str">
            <v>243100567</v>
          </cell>
          <cell r="C694" t="str">
            <v>CC LAURAGAIS REVEL SOREZOIS</v>
          </cell>
          <cell r="D694" t="str">
            <v>CCFPU</v>
          </cell>
          <cell r="E694" t="str">
            <v>T2</v>
          </cell>
          <cell r="F694" t="str">
            <v>CIF pondéré par DT moyenne de la catégorie</v>
          </cell>
          <cell r="G694">
            <v>0.310006</v>
          </cell>
        </row>
        <row r="695">
          <cell r="B695" t="str">
            <v>242900553</v>
          </cell>
          <cell r="C695" t="str">
            <v>CC DU PAYS DES ABERS</v>
          </cell>
          <cell r="D695" t="str">
            <v>CCFPU</v>
          </cell>
          <cell r="E695">
            <v>0</v>
          </cell>
          <cell r="F695" t="str">
            <v>CIF normal</v>
          </cell>
          <cell r="G695">
            <v>0.304033</v>
          </cell>
        </row>
        <row r="696">
          <cell r="B696" t="str">
            <v>200035533</v>
          </cell>
          <cell r="C696" t="str">
            <v>CC DU GRAND ST-EMILIONNAIS</v>
          </cell>
          <cell r="D696" t="str">
            <v>CCFPU</v>
          </cell>
          <cell r="E696">
            <v>0</v>
          </cell>
          <cell r="F696" t="str">
            <v>CIF normal</v>
          </cell>
          <cell r="G696">
            <v>0.29267900000000002</v>
          </cell>
        </row>
        <row r="697">
          <cell r="B697" t="str">
            <v>248900748</v>
          </cell>
          <cell r="C697" t="str">
            <v>CC DU GATINAIS EN BOURGOGNE</v>
          </cell>
          <cell r="D697" t="str">
            <v>CCFPU</v>
          </cell>
          <cell r="E697" t="str">
            <v>T2</v>
          </cell>
          <cell r="F697" t="str">
            <v>CIF pondéré par DT moyenne de la catégorie</v>
          </cell>
          <cell r="G697">
            <v>0.31524099999999999</v>
          </cell>
        </row>
        <row r="698">
          <cell r="B698" t="str">
            <v>242900561</v>
          </cell>
          <cell r="C698" t="str">
            <v>CC DE HAUTE CORNOUAILLE</v>
          </cell>
          <cell r="D698" t="str">
            <v>CCFPU</v>
          </cell>
          <cell r="E698">
            <v>0</v>
          </cell>
          <cell r="F698" t="str">
            <v>CIF normal</v>
          </cell>
          <cell r="G698">
            <v>0.29803800000000003</v>
          </cell>
        </row>
        <row r="699">
          <cell r="B699" t="str">
            <v>200071074</v>
          </cell>
          <cell r="C699" t="str">
            <v>CC Portes Ile de France</v>
          </cell>
          <cell r="D699" t="str">
            <v>CCFPU</v>
          </cell>
          <cell r="E699" t="str">
            <v>F2</v>
          </cell>
          <cell r="F699" t="str">
            <v>CIF normal</v>
          </cell>
          <cell r="G699">
            <v>0.33300600000000002</v>
          </cell>
        </row>
        <row r="700">
          <cell r="B700" t="str">
            <v>200034098</v>
          </cell>
          <cell r="C700" t="str">
            <v>CC des montagnes du Giffre</v>
          </cell>
          <cell r="D700" t="str">
            <v>CCFPU</v>
          </cell>
          <cell r="E700" t="str">
            <v>T2</v>
          </cell>
          <cell r="F700" t="str">
            <v>CIF pondéré par DT moyenne de la catégorie</v>
          </cell>
          <cell r="G700">
            <v>0.26963700000000002</v>
          </cell>
        </row>
        <row r="701">
          <cell r="B701" t="str">
            <v>241400860</v>
          </cell>
          <cell r="C701" t="str">
            <v>Communauté de communes Cœur de Nacre</v>
          </cell>
          <cell r="D701" t="str">
            <v>CCFPU</v>
          </cell>
          <cell r="E701">
            <v>0</v>
          </cell>
          <cell r="F701" t="str">
            <v>CIF normal</v>
          </cell>
          <cell r="G701">
            <v>0.39008399999999999</v>
          </cell>
        </row>
        <row r="702">
          <cell r="B702" t="str">
            <v>200071017</v>
          </cell>
          <cell r="C702" t="str">
            <v>CC DES TERRES D'AUXOIS</v>
          </cell>
          <cell r="D702" t="str">
            <v>CCFPU</v>
          </cell>
          <cell r="E702" t="str">
            <v>FT2</v>
          </cell>
          <cell r="F702" t="str">
            <v>CIF normal</v>
          </cell>
          <cell r="G702">
            <v>0.36424299999999998</v>
          </cell>
        </row>
        <row r="703">
          <cell r="B703" t="str">
            <v>240300566</v>
          </cell>
          <cell r="C703" t="str">
            <v>CC DU VAL DE CHER</v>
          </cell>
          <cell r="D703" t="str">
            <v>CCFPU</v>
          </cell>
          <cell r="E703">
            <v>0</v>
          </cell>
          <cell r="F703" t="str">
            <v>CIF normal</v>
          </cell>
          <cell r="G703">
            <v>0.30243300000000001</v>
          </cell>
        </row>
        <row r="704">
          <cell r="B704" t="str">
            <v>200066868</v>
          </cell>
          <cell r="C704" t="str">
            <v>CC PRESQU'ILE DE CROZON-AULNE MARITIME</v>
          </cell>
          <cell r="D704" t="str">
            <v>CCFPU</v>
          </cell>
          <cell r="E704" t="str">
            <v>FM2</v>
          </cell>
          <cell r="F704" t="str">
            <v>CIF normal</v>
          </cell>
          <cell r="G704">
            <v>0.29503299999999999</v>
          </cell>
        </row>
        <row r="705">
          <cell r="B705" t="str">
            <v>200043776</v>
          </cell>
          <cell r="C705" t="str">
            <v>CC DES PYRÉNÉES AUDOISES</v>
          </cell>
          <cell r="D705" t="str">
            <v>CCFPU</v>
          </cell>
          <cell r="E705">
            <v>0</v>
          </cell>
          <cell r="F705" t="str">
            <v>CIF normal</v>
          </cell>
          <cell r="G705">
            <v>0.27813599999999999</v>
          </cell>
        </row>
        <row r="706">
          <cell r="B706" t="str">
            <v>200069144</v>
          </cell>
          <cell r="C706" t="str">
            <v>CC des Hautes Terres de l’Aubrac</v>
          </cell>
          <cell r="D706" t="str">
            <v>CCFPU</v>
          </cell>
          <cell r="E706" t="str">
            <v>FT2</v>
          </cell>
          <cell r="F706" t="str">
            <v>CIF normal</v>
          </cell>
          <cell r="G706">
            <v>0.34687899999999999</v>
          </cell>
        </row>
        <row r="707">
          <cell r="B707" t="str">
            <v>200070811</v>
          </cell>
          <cell r="C707" t="str">
            <v>CC PYRENEES VALLEES DES GAVES</v>
          </cell>
          <cell r="D707" t="str">
            <v>CCFPU</v>
          </cell>
          <cell r="E707" t="str">
            <v>FM2</v>
          </cell>
          <cell r="F707" t="str">
            <v>CIF normal</v>
          </cell>
          <cell r="G707">
            <v>0.46442299999999997</v>
          </cell>
        </row>
        <row r="708">
          <cell r="B708" t="str">
            <v>200069649</v>
          </cell>
          <cell r="C708" t="str">
            <v>CC  CHALOSSE TURSAN</v>
          </cell>
          <cell r="D708" t="str">
            <v>CCFPU</v>
          </cell>
          <cell r="E708" t="str">
            <v>FM2</v>
          </cell>
          <cell r="F708" t="str">
            <v>CIF normal</v>
          </cell>
          <cell r="G708">
            <v>0.38203500000000001</v>
          </cell>
        </row>
        <row r="709">
          <cell r="B709" t="str">
            <v>200034023</v>
          </cell>
          <cell r="C709" t="str">
            <v>CC TARN AGOUT</v>
          </cell>
          <cell r="D709" t="str">
            <v>CCFPU</v>
          </cell>
          <cell r="E709">
            <v>0</v>
          </cell>
          <cell r="F709" t="str">
            <v>CIF normal</v>
          </cell>
          <cell r="G709">
            <v>0.29679100000000003</v>
          </cell>
        </row>
        <row r="710">
          <cell r="B710" t="str">
            <v>247700438</v>
          </cell>
          <cell r="C710" t="str">
            <v>CC DU PAYS CRECOIS</v>
          </cell>
          <cell r="D710" t="str">
            <v>CCFPU</v>
          </cell>
          <cell r="E710">
            <v>0</v>
          </cell>
          <cell r="F710" t="str">
            <v>CIF normal</v>
          </cell>
          <cell r="G710">
            <v>0.296379</v>
          </cell>
        </row>
        <row r="711">
          <cell r="B711" t="str">
            <v>244000543</v>
          </cell>
          <cell r="C711" t="str">
            <v>CC DE MIMIZAN</v>
          </cell>
          <cell r="D711" t="str">
            <v>CCFPU</v>
          </cell>
          <cell r="E711">
            <v>0</v>
          </cell>
          <cell r="F711" t="str">
            <v>CIF normal</v>
          </cell>
          <cell r="G711">
            <v>0.29454000000000002</v>
          </cell>
        </row>
        <row r="712">
          <cell r="B712" t="str">
            <v>200040509</v>
          </cell>
          <cell r="C712" t="str">
            <v>CC DU CRESTOIS ET DU PAYS DE SAILLANS COEUR DE DRÔME</v>
          </cell>
          <cell r="D712" t="str">
            <v>CCFPU</v>
          </cell>
          <cell r="E712">
            <v>0</v>
          </cell>
          <cell r="F712" t="str">
            <v>CIF normal</v>
          </cell>
          <cell r="G712">
            <v>0.29565799999999998</v>
          </cell>
        </row>
        <row r="713">
          <cell r="B713" t="str">
            <v>200066751</v>
          </cell>
          <cell r="C713" t="str">
            <v>COMMUNAUTE DE COMMUNES XAINTRIE VAL’DORDOGNE</v>
          </cell>
          <cell r="D713" t="str">
            <v>CCFPU</v>
          </cell>
          <cell r="E713" t="str">
            <v>FM2</v>
          </cell>
          <cell r="F713" t="str">
            <v>CIF normal</v>
          </cell>
          <cell r="G713">
            <v>0.48053800000000002</v>
          </cell>
        </row>
        <row r="714">
          <cell r="B714" t="str">
            <v>200023240</v>
          </cell>
          <cell r="C714" t="str">
            <v>CC PAYS DE NEMOURS</v>
          </cell>
          <cell r="D714" t="str">
            <v>CCFPU</v>
          </cell>
          <cell r="E714">
            <v>0</v>
          </cell>
          <cell r="F714" t="str">
            <v>CIF normal</v>
          </cell>
          <cell r="G714">
            <v>0.29965799999999998</v>
          </cell>
        </row>
        <row r="715">
          <cell r="B715" t="str">
            <v>244900809</v>
          </cell>
          <cell r="C715" t="str">
            <v>ANJOU BLEU COMMUNAUTÉ</v>
          </cell>
          <cell r="D715" t="str">
            <v>CCFPU</v>
          </cell>
          <cell r="E715">
            <v>0</v>
          </cell>
          <cell r="F715" t="str">
            <v>CIF normal</v>
          </cell>
          <cell r="G715">
            <v>0.50637500000000002</v>
          </cell>
        </row>
        <row r="716">
          <cell r="B716" t="str">
            <v>245614417</v>
          </cell>
          <cell r="C716" t="str">
            <v>ROI MORVAN COMMUNAUTÉ</v>
          </cell>
          <cell r="D716" t="str">
            <v>CCFPU</v>
          </cell>
          <cell r="E716">
            <v>0</v>
          </cell>
          <cell r="F716" t="str">
            <v>CIF normal</v>
          </cell>
          <cell r="G716">
            <v>0.29795700000000003</v>
          </cell>
        </row>
        <row r="717">
          <cell r="B717" t="str">
            <v>200041325</v>
          </cell>
          <cell r="C717" t="str">
            <v>CC DU PAYS RHÉNAN</v>
          </cell>
          <cell r="D717" t="str">
            <v>CCFPU</v>
          </cell>
          <cell r="E717">
            <v>0</v>
          </cell>
          <cell r="F717" t="str">
            <v>CIF normal</v>
          </cell>
          <cell r="G717">
            <v>0.29659799999999997</v>
          </cell>
        </row>
        <row r="718">
          <cell r="B718" t="str">
            <v>245901061</v>
          </cell>
          <cell r="C718" t="str">
            <v>CC DE LA HAUTE DEULE</v>
          </cell>
          <cell r="D718" t="str">
            <v>CCFPU</v>
          </cell>
          <cell r="E718">
            <v>0</v>
          </cell>
          <cell r="F718" t="str">
            <v>CIF normal</v>
          </cell>
          <cell r="G718">
            <v>0.29576599999999997</v>
          </cell>
        </row>
        <row r="719">
          <cell r="B719" t="str">
            <v>200066652</v>
          </cell>
          <cell r="C719" t="str">
            <v>CC GRAND SUD TARN ET GARONNE</v>
          </cell>
          <cell r="D719" t="str">
            <v>CCFPU</v>
          </cell>
          <cell r="E719" t="str">
            <v>FT2</v>
          </cell>
          <cell r="F719" t="str">
            <v>CIF normal</v>
          </cell>
          <cell r="G719">
            <v>0.32384200000000002</v>
          </cell>
        </row>
        <row r="720">
          <cell r="B720" t="str">
            <v>244100780</v>
          </cell>
          <cell r="C720" t="str">
            <v>CC DE LA SOLOGNE DES ETANGS</v>
          </cell>
          <cell r="D720" t="str">
            <v>CCFPU</v>
          </cell>
          <cell r="E720">
            <v>0</v>
          </cell>
          <cell r="F720" t="str">
            <v>CIF normal</v>
          </cell>
          <cell r="G720">
            <v>0.29614499999999999</v>
          </cell>
        </row>
        <row r="721">
          <cell r="B721" t="str">
            <v>200040111</v>
          </cell>
          <cell r="C721" t="str">
            <v>CC CŒUR DE CHARTREUSE</v>
          </cell>
          <cell r="D721" t="str">
            <v>CCFPU</v>
          </cell>
          <cell r="E721">
            <v>0</v>
          </cell>
          <cell r="F721" t="str">
            <v>CIF normal</v>
          </cell>
          <cell r="G721">
            <v>0.41204000000000002</v>
          </cell>
        </row>
        <row r="722">
          <cell r="B722" t="str">
            <v>200067130</v>
          </cell>
          <cell r="C722" t="str">
            <v>CC PUISAYE-FORTERRE</v>
          </cell>
          <cell r="D722" t="str">
            <v>CCFPU</v>
          </cell>
          <cell r="E722" t="str">
            <v>FM2</v>
          </cell>
          <cell r="F722" t="str">
            <v>CIF normal</v>
          </cell>
          <cell r="G722">
            <v>0.36249599999999998</v>
          </cell>
        </row>
        <row r="723">
          <cell r="B723" t="str">
            <v>248500340</v>
          </cell>
          <cell r="C723" t="str">
            <v>CC PAYS DE CHANTONNAY</v>
          </cell>
          <cell r="D723" t="str">
            <v>CCFPU</v>
          </cell>
          <cell r="E723" t="str">
            <v>T2</v>
          </cell>
          <cell r="F723" t="str">
            <v>CIF pondéré par DT moyenne de la catégorie</v>
          </cell>
          <cell r="G723">
            <v>0.36209200000000002</v>
          </cell>
        </row>
        <row r="724">
          <cell r="B724" t="str">
            <v>200069961</v>
          </cell>
          <cell r="C724" t="str">
            <v>CC Grand Châteaudun</v>
          </cell>
          <cell r="D724" t="str">
            <v>CCFPU</v>
          </cell>
          <cell r="E724" t="str">
            <v>F2</v>
          </cell>
          <cell r="F724" t="str">
            <v>CIF normal</v>
          </cell>
          <cell r="G724">
            <v>0.33961599999999997</v>
          </cell>
        </row>
        <row r="725">
          <cell r="B725" t="str">
            <v>200070779</v>
          </cell>
          <cell r="C725" t="str">
            <v>CC Brie des rivières et châteaux</v>
          </cell>
          <cell r="D725" t="str">
            <v>CCFPU</v>
          </cell>
          <cell r="E725" t="str">
            <v>C2</v>
          </cell>
          <cell r="F725" t="str">
            <v>CIF normal</v>
          </cell>
          <cell r="G725">
            <v>0.32070599999999999</v>
          </cell>
        </row>
        <row r="726">
          <cell r="B726" t="str">
            <v>200043123</v>
          </cell>
          <cell r="C726" t="str">
            <v>AURAY QUIBERON TERRE ATLANTIQUE</v>
          </cell>
          <cell r="D726" t="str">
            <v>CCFPU</v>
          </cell>
          <cell r="E726">
            <v>0</v>
          </cell>
          <cell r="F726" t="str">
            <v>CIF normal</v>
          </cell>
          <cell r="G726">
            <v>0.27498</v>
          </cell>
        </row>
        <row r="727">
          <cell r="B727" t="str">
            <v>248719353</v>
          </cell>
          <cell r="C727" t="str">
            <v>CC DES PORTES DE VASSIVIERE</v>
          </cell>
          <cell r="D727" t="str">
            <v>CCFPU</v>
          </cell>
          <cell r="E727">
            <v>0</v>
          </cell>
          <cell r="F727" t="str">
            <v>CIF normal</v>
          </cell>
          <cell r="G727">
            <v>0.29175099999999998</v>
          </cell>
        </row>
        <row r="728">
          <cell r="B728" t="str">
            <v>200070720</v>
          </cell>
          <cell r="C728" t="str">
            <v>CC MEDOC ATLANTIQUE</v>
          </cell>
          <cell r="D728" t="str">
            <v>CCFPU</v>
          </cell>
          <cell r="E728" t="str">
            <v>F2</v>
          </cell>
          <cell r="F728" t="str">
            <v>CIF normal</v>
          </cell>
          <cell r="G728">
            <v>0.23516000000000001</v>
          </cell>
        </row>
        <row r="729">
          <cell r="B729" t="str">
            <v>200068880</v>
          </cell>
          <cell r="C729" t="str">
            <v>CC Champagne Boischauts</v>
          </cell>
          <cell r="D729" t="str">
            <v>CCFPU</v>
          </cell>
          <cell r="E729" t="str">
            <v>F2</v>
          </cell>
          <cell r="F729" t="str">
            <v>CIF normal</v>
          </cell>
          <cell r="G729">
            <v>0.261328</v>
          </cell>
        </row>
        <row r="730">
          <cell r="B730" t="str">
            <v>200070167</v>
          </cell>
          <cell r="C730" t="str">
            <v>CC Terres de Perche</v>
          </cell>
          <cell r="D730" t="str">
            <v>CCFPU</v>
          </cell>
          <cell r="E730" t="str">
            <v>F2</v>
          </cell>
          <cell r="F730" t="str">
            <v>CIF normal</v>
          </cell>
          <cell r="G730">
            <v>0.34800900000000001</v>
          </cell>
        </row>
        <row r="731">
          <cell r="B731" t="str">
            <v>245900758</v>
          </cell>
          <cell r="C731" t="str">
            <v>CC FLANDRE LYS</v>
          </cell>
          <cell r="D731" t="str">
            <v>CCFPU</v>
          </cell>
          <cell r="E731">
            <v>0</v>
          </cell>
          <cell r="F731" t="str">
            <v>CIF normal</v>
          </cell>
          <cell r="G731">
            <v>0.29143000000000002</v>
          </cell>
        </row>
        <row r="732">
          <cell r="B732" t="str">
            <v>244200622</v>
          </cell>
          <cell r="C732" t="str">
            <v>CC DES MONTS DU PILAT</v>
          </cell>
          <cell r="D732" t="str">
            <v>CCFPU</v>
          </cell>
          <cell r="E732">
            <v>0</v>
          </cell>
          <cell r="F732" t="str">
            <v>CIF normal</v>
          </cell>
          <cell r="G732">
            <v>0.28733700000000001</v>
          </cell>
        </row>
        <row r="733">
          <cell r="B733" t="str">
            <v>200067080</v>
          </cell>
          <cell r="C733" t="str">
            <v>CC CHABLIS, VILLAGES ET TERROIRS</v>
          </cell>
          <cell r="D733" t="str">
            <v>CCFPU</v>
          </cell>
          <cell r="E733" t="str">
            <v>FM2</v>
          </cell>
          <cell r="F733" t="str">
            <v>CIF normal</v>
          </cell>
          <cell r="G733">
            <v>0.372753</v>
          </cell>
        </row>
        <row r="734">
          <cell r="B734" t="str">
            <v>246900575</v>
          </cell>
          <cell r="C734" t="str">
            <v>CC EST LYONNAIS</v>
          </cell>
          <cell r="D734" t="str">
            <v>CCFPU</v>
          </cell>
          <cell r="E734">
            <v>0</v>
          </cell>
          <cell r="F734" t="str">
            <v>CIF normal</v>
          </cell>
          <cell r="G734">
            <v>0.29028799999999999</v>
          </cell>
        </row>
        <row r="735">
          <cell r="B735" t="str">
            <v>200069623</v>
          </cell>
          <cell r="C735" t="str">
            <v>CC Champagnole Nozeroy Jura</v>
          </cell>
          <cell r="D735" t="str">
            <v>CCFPU</v>
          </cell>
          <cell r="E735" t="str">
            <v>FM2</v>
          </cell>
          <cell r="F735" t="str">
            <v>CIF normal</v>
          </cell>
          <cell r="G735">
            <v>0.30179800000000001</v>
          </cell>
        </row>
        <row r="736">
          <cell r="B736" t="str">
            <v>200039949</v>
          </cell>
          <cell r="C736" t="str">
            <v>CC RIVES DE MOSELLE</v>
          </cell>
          <cell r="D736" t="str">
            <v>CCFPU</v>
          </cell>
          <cell r="E736">
            <v>0</v>
          </cell>
          <cell r="F736" t="str">
            <v>CIF normal</v>
          </cell>
          <cell r="G736">
            <v>0.28657100000000002</v>
          </cell>
        </row>
        <row r="737">
          <cell r="B737" t="str">
            <v>248400285</v>
          </cell>
          <cell r="C737" t="str">
            <v>COMMUNAUTÉ TERRITORIALE DU SUD LUBERON</v>
          </cell>
          <cell r="D737" t="str">
            <v>CCFPU</v>
          </cell>
          <cell r="E737">
            <v>0</v>
          </cell>
          <cell r="F737" t="str">
            <v>CIF normal</v>
          </cell>
          <cell r="G737">
            <v>0.36246800000000001</v>
          </cell>
        </row>
        <row r="738">
          <cell r="B738" t="str">
            <v>200073245</v>
          </cell>
          <cell r="C738" t="str">
            <v>CC DU BASSIN D'AUBENAS</v>
          </cell>
          <cell r="D738" t="str">
            <v>CCFPU</v>
          </cell>
          <cell r="E738" t="str">
            <v>F2</v>
          </cell>
          <cell r="F738" t="str">
            <v>CIF normal</v>
          </cell>
          <cell r="G738">
            <v>0.44427499999999998</v>
          </cell>
        </row>
        <row r="739">
          <cell r="B739" t="str">
            <v>200071900</v>
          </cell>
          <cell r="C739" t="str">
            <v>CC  VENDEE GRAND LITTORAL</v>
          </cell>
          <cell r="D739" t="str">
            <v>CCFPU</v>
          </cell>
          <cell r="E739" t="str">
            <v>FM2</v>
          </cell>
          <cell r="F739" t="str">
            <v>CIF normal</v>
          </cell>
          <cell r="G739">
            <v>0.325706</v>
          </cell>
        </row>
        <row r="740">
          <cell r="B740" t="str">
            <v>200036077</v>
          </cell>
          <cell r="C740" t="str">
            <v>CC du Golfe de Saint Tropez</v>
          </cell>
          <cell r="D740" t="str">
            <v>CCFPU</v>
          </cell>
          <cell r="E740" t="str">
            <v>T2</v>
          </cell>
          <cell r="F740" t="str">
            <v>CIF pondéré par DT moyenne de la catégorie</v>
          </cell>
          <cell r="G740">
            <v>0.29503000000000001</v>
          </cell>
        </row>
        <row r="741">
          <cell r="B741" t="str">
            <v>241501055</v>
          </cell>
          <cell r="C741" t="str">
            <v>CC SUMENE ARTENSE</v>
          </cell>
          <cell r="D741" t="str">
            <v>CCFPU</v>
          </cell>
          <cell r="E741" t="str">
            <v>T2</v>
          </cell>
          <cell r="F741" t="str">
            <v>CIF pondéré par DT moyenne de la catégorie</v>
          </cell>
          <cell r="G741">
            <v>0.43534800000000001</v>
          </cell>
        </row>
        <row r="742">
          <cell r="B742" t="str">
            <v>200067957</v>
          </cell>
          <cell r="C742" t="str">
            <v>CC HAUT CHEMIN – PAYS DE PANGE</v>
          </cell>
          <cell r="D742" t="str">
            <v>CCFPU</v>
          </cell>
          <cell r="E742" t="str">
            <v>F2</v>
          </cell>
          <cell r="F742" t="str">
            <v>CIF normal</v>
          </cell>
          <cell r="G742">
            <v>0.31732900000000003</v>
          </cell>
        </row>
        <row r="743">
          <cell r="B743" t="str">
            <v>200070043</v>
          </cell>
          <cell r="C743" t="str">
            <v>CC VIENNE ET GARTEMPE</v>
          </cell>
          <cell r="D743" t="str">
            <v>CCFPU</v>
          </cell>
          <cell r="E743" t="str">
            <v>F2</v>
          </cell>
          <cell r="F743" t="str">
            <v>CIF normal</v>
          </cell>
          <cell r="G743">
            <v>0.59304299999999999</v>
          </cell>
        </row>
        <row r="744">
          <cell r="B744" t="str">
            <v>200065563</v>
          </cell>
          <cell r="C744" t="str">
            <v>CC Normandie Cabourg Pays d'Auge</v>
          </cell>
          <cell r="D744" t="str">
            <v>CCFPU</v>
          </cell>
          <cell r="E744" t="str">
            <v>FM2</v>
          </cell>
          <cell r="F744" t="str">
            <v>CIF normal</v>
          </cell>
          <cell r="G744">
            <v>0.29209499999999999</v>
          </cell>
        </row>
        <row r="745">
          <cell r="B745" t="str">
            <v>200068278</v>
          </cell>
          <cell r="C745" t="str">
            <v>CC BERRY LOIRE PUISAYE</v>
          </cell>
          <cell r="D745" t="str">
            <v>CCFPU</v>
          </cell>
          <cell r="E745" t="str">
            <v>FT2</v>
          </cell>
          <cell r="F745" t="str">
            <v>CIF normal</v>
          </cell>
          <cell r="G745">
            <v>0.30171999999999999</v>
          </cell>
        </row>
        <row r="746">
          <cell r="B746" t="str">
            <v>200072874</v>
          </cell>
          <cell r="C746" t="str">
            <v>CC du Val Briard</v>
          </cell>
          <cell r="D746" t="str">
            <v>CCFPU</v>
          </cell>
          <cell r="E746" t="str">
            <v>FM2</v>
          </cell>
          <cell r="F746" t="str">
            <v>CIF normal</v>
          </cell>
          <cell r="G746">
            <v>0.33776600000000001</v>
          </cell>
        </row>
        <row r="747">
          <cell r="B747" t="str">
            <v>200042646</v>
          </cell>
          <cell r="C747" t="str">
            <v>GRAND ORB CC EN LANGUEDOC</v>
          </cell>
          <cell r="D747" t="str">
            <v>CCFPU</v>
          </cell>
          <cell r="E747">
            <v>0</v>
          </cell>
          <cell r="F747" t="str">
            <v>CIF normal</v>
          </cell>
          <cell r="G747">
            <v>0.28248800000000002</v>
          </cell>
        </row>
        <row r="748">
          <cell r="B748" t="str">
            <v>242900751</v>
          </cell>
          <cell r="C748" t="str">
            <v>CC PAYS DE LANDIVISIAU</v>
          </cell>
          <cell r="D748" t="str">
            <v>CCFPU</v>
          </cell>
          <cell r="E748">
            <v>0</v>
          </cell>
          <cell r="F748" t="str">
            <v>CIF normal</v>
          </cell>
          <cell r="G748">
            <v>0.27659299999999998</v>
          </cell>
        </row>
        <row r="749">
          <cell r="B749" t="str">
            <v>248500662</v>
          </cell>
          <cell r="C749" t="str">
            <v>CC DU PAYS DE MORTAGNE</v>
          </cell>
          <cell r="D749" t="str">
            <v>CCFPU</v>
          </cell>
          <cell r="E749">
            <v>0</v>
          </cell>
          <cell r="F749" t="str">
            <v>CIF normal</v>
          </cell>
          <cell r="G749">
            <v>0.25269200000000003</v>
          </cell>
        </row>
        <row r="750">
          <cell r="B750" t="str">
            <v>246000871</v>
          </cell>
          <cell r="C750" t="str">
            <v>CC du Pays du Valois</v>
          </cell>
          <cell r="D750" t="str">
            <v>CCFPU</v>
          </cell>
          <cell r="E750" t="str">
            <v>T2</v>
          </cell>
          <cell r="F750" t="str">
            <v>CIF pondéré par DT moyenne de la catégorie</v>
          </cell>
          <cell r="G750">
            <v>0.32156800000000002</v>
          </cell>
        </row>
        <row r="751">
          <cell r="B751" t="str">
            <v>243000684</v>
          </cell>
          <cell r="C751" t="str">
            <v>CC DU PONT DU GARD</v>
          </cell>
          <cell r="D751" t="str">
            <v>CCFPU</v>
          </cell>
          <cell r="E751">
            <v>0</v>
          </cell>
          <cell r="F751" t="str">
            <v>CIF normal</v>
          </cell>
          <cell r="G751">
            <v>0.28196399999999999</v>
          </cell>
        </row>
        <row r="752">
          <cell r="B752" t="str">
            <v>200071405</v>
          </cell>
          <cell r="C752" t="str">
            <v>CC ARDECHE-RHONE-COIRON</v>
          </cell>
          <cell r="D752" t="str">
            <v>CCFPU</v>
          </cell>
          <cell r="E752" t="str">
            <v>F2</v>
          </cell>
          <cell r="F752" t="str">
            <v>CIF normal</v>
          </cell>
          <cell r="G752">
            <v>0.442189</v>
          </cell>
        </row>
        <row r="753">
          <cell r="B753" t="str">
            <v>200071629</v>
          </cell>
          <cell r="C753" t="str">
            <v>CC CHALLANS-GOIS COMMUNAUTE</v>
          </cell>
          <cell r="D753" t="str">
            <v>CCFPU</v>
          </cell>
          <cell r="E753" t="str">
            <v>FM2</v>
          </cell>
          <cell r="F753" t="str">
            <v>CIF normal</v>
          </cell>
          <cell r="G753">
            <v>0.36094100000000001</v>
          </cell>
        </row>
        <row r="754">
          <cell r="B754" t="str">
            <v>200069540</v>
          </cell>
          <cell r="C754" t="str">
            <v>CC NORGE ET TILLE</v>
          </cell>
          <cell r="D754" t="str">
            <v>CCFPU</v>
          </cell>
          <cell r="E754" t="str">
            <v>F2</v>
          </cell>
          <cell r="F754" t="str">
            <v>CIF normal</v>
          </cell>
          <cell r="G754">
            <v>0.261185</v>
          </cell>
        </row>
        <row r="755">
          <cell r="B755" t="str">
            <v>200041010</v>
          </cell>
          <cell r="C755" t="str">
            <v>CC CŒUR DE SAVOIE</v>
          </cell>
          <cell r="D755" t="str">
            <v>CCFPU</v>
          </cell>
          <cell r="E755">
            <v>0</v>
          </cell>
          <cell r="F755" t="str">
            <v>CIF normal</v>
          </cell>
          <cell r="G755">
            <v>0.27388400000000002</v>
          </cell>
        </row>
        <row r="756">
          <cell r="B756" t="str">
            <v>243801024</v>
          </cell>
          <cell r="C756" t="str">
            <v>CC DU MASSIF DU VERCORS</v>
          </cell>
          <cell r="D756" t="str">
            <v>CCFPU</v>
          </cell>
          <cell r="E756">
            <v>0</v>
          </cell>
          <cell r="F756" t="str">
            <v>CIF normal</v>
          </cell>
          <cell r="G756">
            <v>0.26952799999999999</v>
          </cell>
        </row>
        <row r="757">
          <cell r="B757" t="str">
            <v>245300355</v>
          </cell>
          <cell r="C757" t="str">
            <v>CC DE L'ERNEE</v>
          </cell>
          <cell r="D757" t="str">
            <v>CCFPU</v>
          </cell>
          <cell r="E757">
            <v>0</v>
          </cell>
          <cell r="F757" t="str">
            <v>CIF normal</v>
          </cell>
          <cell r="G757">
            <v>0.276924</v>
          </cell>
        </row>
        <row r="758">
          <cell r="B758" t="str">
            <v>200068963</v>
          </cell>
          <cell r="C758" t="str">
            <v>CC MAINE CŒUR DE SARTHE</v>
          </cell>
          <cell r="D758" t="str">
            <v>CCFPU</v>
          </cell>
          <cell r="E758" t="str">
            <v>FM2</v>
          </cell>
          <cell r="F758" t="str">
            <v>CIF normal</v>
          </cell>
          <cell r="G758">
            <v>0.34358699999999998</v>
          </cell>
        </row>
        <row r="759">
          <cell r="B759" t="str">
            <v>243200391</v>
          </cell>
          <cell r="C759" t="str">
            <v>CC LA LOMAGNE GERSOISE</v>
          </cell>
          <cell r="D759" t="str">
            <v>CCFPU</v>
          </cell>
          <cell r="E759">
            <v>0</v>
          </cell>
          <cell r="F759" t="str">
            <v>CIF normal</v>
          </cell>
          <cell r="G759">
            <v>0.27930100000000002</v>
          </cell>
        </row>
        <row r="760">
          <cell r="B760" t="str">
            <v>200068146</v>
          </cell>
          <cell r="C760" t="str">
            <v>CC DE SARREBOURG – MOSELLE SUD</v>
          </cell>
          <cell r="D760" t="str">
            <v>CCFPU</v>
          </cell>
          <cell r="E760" t="str">
            <v>FT2</v>
          </cell>
          <cell r="F760" t="str">
            <v>CIF normal</v>
          </cell>
          <cell r="G760">
            <v>0.37189699999999998</v>
          </cell>
        </row>
        <row r="761">
          <cell r="B761" t="str">
            <v>200069169</v>
          </cell>
          <cell r="C761" t="str">
            <v>CC Dômes Sancy Artense</v>
          </cell>
          <cell r="D761" t="str">
            <v>CCFPU</v>
          </cell>
          <cell r="E761" t="str">
            <v>F2</v>
          </cell>
          <cell r="F761" t="str">
            <v>CIF normal</v>
          </cell>
          <cell r="G761">
            <v>0.26552399999999998</v>
          </cell>
        </row>
        <row r="762">
          <cell r="B762" t="str">
            <v>200071967</v>
          </cell>
          <cell r="C762" t="str">
            <v>CC Pays d’Evian Vallée d’Abondance</v>
          </cell>
          <cell r="D762" t="str">
            <v>CCFPU</v>
          </cell>
          <cell r="E762" t="str">
            <v>FT2</v>
          </cell>
          <cell r="F762" t="str">
            <v>CIF normal</v>
          </cell>
          <cell r="G762">
            <v>0.304255</v>
          </cell>
        </row>
        <row r="763">
          <cell r="B763" t="str">
            <v>247600729</v>
          </cell>
          <cell r="C763" t="str">
            <v>CC FALAISES DU TALOU</v>
          </cell>
          <cell r="D763" t="str">
            <v>CCFPU</v>
          </cell>
          <cell r="E763">
            <v>0</v>
          </cell>
          <cell r="F763" t="str">
            <v>CIF normal</v>
          </cell>
          <cell r="G763">
            <v>0.27377000000000001</v>
          </cell>
        </row>
        <row r="764">
          <cell r="B764" t="str">
            <v>244000659</v>
          </cell>
          <cell r="C764" t="str">
            <v>CC DU SEIGNANX</v>
          </cell>
          <cell r="D764" t="str">
            <v>CCFPU</v>
          </cell>
          <cell r="E764">
            <v>0</v>
          </cell>
          <cell r="F764" t="str">
            <v>CIF normal</v>
          </cell>
          <cell r="G764">
            <v>0.27082499999999998</v>
          </cell>
        </row>
        <row r="765">
          <cell r="B765" t="str">
            <v>244000857</v>
          </cell>
          <cell r="C765" t="str">
            <v>CC COTE LANDES NATURE</v>
          </cell>
          <cell r="D765" t="str">
            <v>CCFPU</v>
          </cell>
          <cell r="E765">
            <v>0</v>
          </cell>
          <cell r="F765" t="str">
            <v>CIF normal</v>
          </cell>
          <cell r="G765">
            <v>0.27316600000000002</v>
          </cell>
        </row>
        <row r="766">
          <cell r="B766" t="str">
            <v>249100546</v>
          </cell>
          <cell r="C766" t="str">
            <v>CC DU VAL D'ESSONNE</v>
          </cell>
          <cell r="D766" t="str">
            <v>CCFPU</v>
          </cell>
          <cell r="E766">
            <v>0</v>
          </cell>
          <cell r="F766" t="str">
            <v>CIF normal</v>
          </cell>
          <cell r="G766">
            <v>0.271727</v>
          </cell>
        </row>
        <row r="767">
          <cell r="B767" t="str">
            <v>246800445</v>
          </cell>
          <cell r="C767" t="str">
            <v>CC DU CENTRE HAUT RHIN</v>
          </cell>
          <cell r="D767" t="str">
            <v>CCFPU</v>
          </cell>
          <cell r="E767">
            <v>0</v>
          </cell>
          <cell r="F767" t="str">
            <v>CIF normal</v>
          </cell>
          <cell r="G767">
            <v>0.271839</v>
          </cell>
        </row>
        <row r="768">
          <cell r="B768" t="str">
            <v>200040657</v>
          </cell>
          <cell r="C768" t="str">
            <v>CC DE LA MATHEYSINE</v>
          </cell>
          <cell r="D768" t="str">
            <v>CCFPU</v>
          </cell>
          <cell r="E768">
            <v>0</v>
          </cell>
          <cell r="F768" t="str">
            <v>CIF normal</v>
          </cell>
          <cell r="G768">
            <v>0.26897900000000002</v>
          </cell>
        </row>
        <row r="769">
          <cell r="B769" t="str">
            <v>200069193</v>
          </cell>
          <cell r="C769" t="str">
            <v>CC de la Dombes</v>
          </cell>
          <cell r="D769" t="str">
            <v>CCFPU</v>
          </cell>
          <cell r="E769" t="str">
            <v>FM2</v>
          </cell>
          <cell r="F769" t="str">
            <v>CIF normal</v>
          </cell>
          <cell r="G769">
            <v>0.37414399999999998</v>
          </cell>
        </row>
        <row r="770">
          <cell r="B770" t="str">
            <v>245701404</v>
          </cell>
          <cell r="C770" t="str">
            <v>CC DU PAYS HAUT-VAL D'ALZETTE</v>
          </cell>
          <cell r="D770" t="str">
            <v>CCFPU</v>
          </cell>
          <cell r="E770">
            <v>0</v>
          </cell>
          <cell r="F770" t="str">
            <v>CIF normal</v>
          </cell>
          <cell r="G770">
            <v>0.26956999999999998</v>
          </cell>
        </row>
        <row r="771">
          <cell r="B771" t="str">
            <v>240200493</v>
          </cell>
          <cell r="C771" t="str">
            <v>CC PAYS VERMANDOIS</v>
          </cell>
          <cell r="D771" t="str">
            <v>CCFPU</v>
          </cell>
          <cell r="E771">
            <v>0</v>
          </cell>
          <cell r="F771" t="str">
            <v>CIF normal</v>
          </cell>
          <cell r="G771">
            <v>0.25978899999999999</v>
          </cell>
        </row>
        <row r="772">
          <cell r="B772" t="str">
            <v>244100806</v>
          </cell>
          <cell r="C772" t="str">
            <v>CC LA SOLOGNE DES RIVIERES</v>
          </cell>
          <cell r="D772" t="str">
            <v>CCFPU</v>
          </cell>
          <cell r="E772">
            <v>0</v>
          </cell>
          <cell r="F772" t="str">
            <v>CIF normal</v>
          </cell>
          <cell r="G772">
            <v>0.26901599999999998</v>
          </cell>
        </row>
        <row r="773">
          <cell r="B773" t="str">
            <v>200006971</v>
          </cell>
          <cell r="C773" t="str">
            <v>CC DU PERCHE</v>
          </cell>
          <cell r="D773" t="str">
            <v>CCFPU</v>
          </cell>
          <cell r="E773">
            <v>0</v>
          </cell>
          <cell r="F773" t="str">
            <v>CIF normal</v>
          </cell>
          <cell r="G773">
            <v>0.195744</v>
          </cell>
        </row>
        <row r="774">
          <cell r="B774" t="str">
            <v>248300550</v>
          </cell>
          <cell r="C774" t="str">
            <v>CC COEUR DU VAR</v>
          </cell>
          <cell r="D774" t="str">
            <v>CCFPU</v>
          </cell>
          <cell r="E774">
            <v>0</v>
          </cell>
          <cell r="F774" t="str">
            <v>CIF normal</v>
          </cell>
          <cell r="G774">
            <v>0.25988299999999998</v>
          </cell>
        </row>
        <row r="775">
          <cell r="B775" t="str">
            <v>247200629</v>
          </cell>
          <cell r="C775" t="str">
            <v>CC VAL DE SARTHE</v>
          </cell>
          <cell r="D775" t="str">
            <v>CCFPU</v>
          </cell>
          <cell r="E775">
            <v>0</v>
          </cell>
          <cell r="F775" t="str">
            <v>CIF normal</v>
          </cell>
          <cell r="G775">
            <v>0.24449499999999999</v>
          </cell>
        </row>
        <row r="776">
          <cell r="B776" t="str">
            <v>200040772</v>
          </cell>
          <cell r="C776" t="str">
            <v>CC DU PERCHE ET HAUT VENDOMOIS</v>
          </cell>
          <cell r="D776" t="str">
            <v>CCFPU</v>
          </cell>
          <cell r="E776">
            <v>0</v>
          </cell>
          <cell r="F776" t="str">
            <v>CIF normal</v>
          </cell>
          <cell r="G776">
            <v>0.26488800000000001</v>
          </cell>
        </row>
        <row r="777">
          <cell r="B777" t="str">
            <v>200066744</v>
          </cell>
          <cell r="C777" t="str">
            <v>CC HAUTE-CORREZE COMMUNAUTE</v>
          </cell>
          <cell r="D777" t="str">
            <v>CCFPU</v>
          </cell>
          <cell r="E777" t="str">
            <v>FM2</v>
          </cell>
          <cell r="F777" t="str">
            <v>CIF normal</v>
          </cell>
          <cell r="G777">
            <v>0.44211400000000001</v>
          </cell>
        </row>
        <row r="778">
          <cell r="B778" t="str">
            <v>241300375</v>
          </cell>
          <cell r="C778" t="str">
            <v>CC DE LA VALLEE DES BAUX ET DES ALPILLES</v>
          </cell>
          <cell r="D778" t="str">
            <v>CCFPU</v>
          </cell>
          <cell r="E778">
            <v>0</v>
          </cell>
          <cell r="F778" t="str">
            <v>CIF normal</v>
          </cell>
          <cell r="G778">
            <v>0.29758099999999998</v>
          </cell>
        </row>
        <row r="779">
          <cell r="B779" t="str">
            <v>200043404</v>
          </cell>
          <cell r="C779" t="str">
            <v>CC DU SUD AVESNOIS</v>
          </cell>
          <cell r="D779" t="str">
            <v>CCFPU</v>
          </cell>
          <cell r="E779">
            <v>0</v>
          </cell>
          <cell r="F779" t="str">
            <v>CIF normal</v>
          </cell>
          <cell r="G779">
            <v>0.25851299999999999</v>
          </cell>
        </row>
        <row r="780">
          <cell r="B780" t="str">
            <v>247800550</v>
          </cell>
          <cell r="C780" t="str">
            <v>CC DU PAYS HOUDANAIS</v>
          </cell>
          <cell r="D780" t="str">
            <v>CCFPU</v>
          </cell>
          <cell r="E780">
            <v>0</v>
          </cell>
          <cell r="F780" t="str">
            <v>CIF normal</v>
          </cell>
          <cell r="G780">
            <v>0.25927499999999998</v>
          </cell>
        </row>
        <row r="781">
          <cell r="B781" t="str">
            <v>200039758</v>
          </cell>
          <cell r="C781" t="str">
            <v>CC AVALLON-VÉZELAY-MORVAN</v>
          </cell>
          <cell r="D781" t="str">
            <v>CCFPU</v>
          </cell>
          <cell r="E781" t="str">
            <v>T2</v>
          </cell>
          <cell r="F781" t="str">
            <v>CIF pondéré par DT moyenne de la catégorie</v>
          </cell>
          <cell r="G781">
            <v>0.34906399999999999</v>
          </cell>
        </row>
        <row r="782">
          <cell r="B782" t="str">
            <v>200072692</v>
          </cell>
          <cell r="C782" t="str">
            <v>CC DES VALLEES DE LA BRAYE ET DE L'ANILLE</v>
          </cell>
          <cell r="D782" t="str">
            <v>CCFPU</v>
          </cell>
          <cell r="E782" t="str">
            <v>FM2</v>
          </cell>
          <cell r="F782" t="str">
            <v>CIF normal</v>
          </cell>
          <cell r="G782">
            <v>0.343607</v>
          </cell>
        </row>
        <row r="783">
          <cell r="B783" t="str">
            <v>200067700</v>
          </cell>
          <cell r="C783" t="str">
            <v>CC SUD NIVERNAIS</v>
          </cell>
          <cell r="D783" t="str">
            <v>CCFPU</v>
          </cell>
          <cell r="E783" t="str">
            <v>F2</v>
          </cell>
          <cell r="F783" t="str">
            <v>CIF normal</v>
          </cell>
          <cell r="G783">
            <v>0.394756</v>
          </cell>
        </row>
        <row r="784">
          <cell r="B784" t="str">
            <v>200033207</v>
          </cell>
          <cell r="C784" t="str">
            <v xml:space="preserve">Vierzon sologne Berry </v>
          </cell>
          <cell r="D784" t="str">
            <v>CCFPU</v>
          </cell>
          <cell r="E784">
            <v>0</v>
          </cell>
          <cell r="F784" t="str">
            <v>CIF normal</v>
          </cell>
          <cell r="G784">
            <v>0.25989099999999998</v>
          </cell>
        </row>
        <row r="785">
          <cell r="B785" t="str">
            <v>241500271</v>
          </cell>
          <cell r="C785" t="str">
            <v>CC DU PAYS DE MAURIAC</v>
          </cell>
          <cell r="D785" t="str">
            <v>CCFPU</v>
          </cell>
          <cell r="E785">
            <v>0</v>
          </cell>
          <cell r="F785" t="str">
            <v>CIF normal</v>
          </cell>
          <cell r="G785">
            <v>0.26000699999999999</v>
          </cell>
        </row>
        <row r="786">
          <cell r="B786" t="str">
            <v>200066645</v>
          </cell>
          <cell r="C786" t="str">
            <v>COMMUNAUTE DE COMMUNES VEZERE MONEDIERES MILLESOURCES</v>
          </cell>
          <cell r="D786" t="str">
            <v>CCFPU</v>
          </cell>
          <cell r="E786" t="str">
            <v>C2</v>
          </cell>
          <cell r="F786" t="str">
            <v>CIF normal</v>
          </cell>
          <cell r="G786">
            <v>0.32073800000000002</v>
          </cell>
        </row>
        <row r="787">
          <cell r="B787" t="str">
            <v>246900757</v>
          </cell>
          <cell r="C787" t="str">
            <v>CC DE LA VALLEE DU GARON</v>
          </cell>
          <cell r="D787" t="str">
            <v>CCFPU</v>
          </cell>
          <cell r="E787">
            <v>0</v>
          </cell>
          <cell r="F787" t="str">
            <v>CIF normal</v>
          </cell>
          <cell r="G787">
            <v>0.27030700000000002</v>
          </cell>
        </row>
        <row r="788">
          <cell r="B788" t="str">
            <v>246900765</v>
          </cell>
          <cell r="C788" t="str">
            <v>CC DU PAYS DE L'OZON</v>
          </cell>
          <cell r="D788" t="str">
            <v>CCFPU</v>
          </cell>
          <cell r="E788">
            <v>0</v>
          </cell>
          <cell r="F788" t="str">
            <v>CIF normal</v>
          </cell>
          <cell r="G788">
            <v>0.26010800000000001</v>
          </cell>
        </row>
        <row r="789">
          <cell r="B789" t="str">
            <v>246600464</v>
          </cell>
          <cell r="C789" t="str">
            <v>CC Pyrénées Catalanes</v>
          </cell>
          <cell r="D789" t="str">
            <v>CCFPU</v>
          </cell>
          <cell r="E789">
            <v>0</v>
          </cell>
          <cell r="F789" t="str">
            <v>CIF normal</v>
          </cell>
          <cell r="G789">
            <v>0.26139600000000002</v>
          </cell>
        </row>
        <row r="790">
          <cell r="B790" t="str">
            <v>200060473</v>
          </cell>
          <cell r="C790" t="str">
            <v>CC DU SUD</v>
          </cell>
          <cell r="D790" t="str">
            <v>CCFPU</v>
          </cell>
          <cell r="E790">
            <v>0</v>
          </cell>
          <cell r="F790" t="str">
            <v>CIF normal</v>
          </cell>
          <cell r="G790">
            <v>0.25339800000000001</v>
          </cell>
        </row>
        <row r="791">
          <cell r="B791" t="str">
            <v>200071579</v>
          </cell>
          <cell r="C791" t="str">
            <v>CC BRESSE LOUHANNAISE INTERCOM’</v>
          </cell>
          <cell r="D791" t="str">
            <v>CCFPU</v>
          </cell>
          <cell r="E791" t="str">
            <v>FT2</v>
          </cell>
          <cell r="F791" t="str">
            <v>CIF normal</v>
          </cell>
          <cell r="G791">
            <v>0.30141800000000002</v>
          </cell>
        </row>
        <row r="792">
          <cell r="B792" t="str">
            <v>249500430</v>
          </cell>
          <cell r="C792" t="str">
            <v>CC SAUSSERON IMPRESSIONNISTES</v>
          </cell>
          <cell r="D792" t="str">
            <v>CCFPU</v>
          </cell>
          <cell r="E792">
            <v>0</v>
          </cell>
          <cell r="F792" t="str">
            <v>CIF normal</v>
          </cell>
          <cell r="G792">
            <v>0.253168</v>
          </cell>
        </row>
        <row r="793">
          <cell r="B793" t="str">
            <v>248900938</v>
          </cell>
          <cell r="C793" t="str">
            <v>CC DE JOVINIEN</v>
          </cell>
          <cell r="D793" t="str">
            <v>CCFPU</v>
          </cell>
          <cell r="E793">
            <v>0</v>
          </cell>
          <cell r="F793" t="str">
            <v>CIF normal</v>
          </cell>
          <cell r="G793">
            <v>0.262347</v>
          </cell>
        </row>
        <row r="794">
          <cell r="B794" t="str">
            <v>246701080</v>
          </cell>
          <cell r="C794" t="str">
            <v>CC DU PAYS DE SAINT ODILE</v>
          </cell>
          <cell r="D794" t="str">
            <v>CCFPU</v>
          </cell>
          <cell r="E794">
            <v>0</v>
          </cell>
          <cell r="F794" t="str">
            <v>CIF normal</v>
          </cell>
          <cell r="G794">
            <v>0.243558</v>
          </cell>
        </row>
        <row r="795">
          <cell r="B795" t="str">
            <v>200069185</v>
          </cell>
          <cell r="C795" t="str">
            <v>CC des Terres d’Apcher-Margeride-Aubrac</v>
          </cell>
          <cell r="D795" t="str">
            <v>CCFPU</v>
          </cell>
          <cell r="E795" t="str">
            <v>FM2</v>
          </cell>
          <cell r="F795" t="str">
            <v>CIF normal</v>
          </cell>
          <cell r="G795">
            <v>0.327374</v>
          </cell>
        </row>
        <row r="796">
          <cell r="B796" t="str">
            <v>247400740</v>
          </cell>
          <cell r="C796" t="str">
            <v>CC Rumilly Terre de Savoie</v>
          </cell>
          <cell r="D796" t="str">
            <v>CCFPU</v>
          </cell>
          <cell r="E796">
            <v>0</v>
          </cell>
          <cell r="F796" t="str">
            <v>CIF normal</v>
          </cell>
          <cell r="G796">
            <v>0.25240000000000001</v>
          </cell>
        </row>
        <row r="797">
          <cell r="B797" t="str">
            <v>200070464</v>
          </cell>
          <cell r="C797" t="str">
            <v>CC cœur de Maurienne Arvan</v>
          </cell>
          <cell r="D797" t="str">
            <v>CCFPU</v>
          </cell>
          <cell r="E797" t="str">
            <v>FM2</v>
          </cell>
          <cell r="F797" t="str">
            <v>CIF normal</v>
          </cell>
          <cell r="G797">
            <v>0.42224200000000001</v>
          </cell>
        </row>
        <row r="798">
          <cell r="B798" t="str">
            <v>200035855</v>
          </cell>
          <cell r="C798" t="str">
            <v>CC Castelnaudary-Lauragais Audois</v>
          </cell>
          <cell r="D798" t="str">
            <v>CCFPU</v>
          </cell>
          <cell r="E798">
            <v>0</v>
          </cell>
          <cell r="F798" t="str">
            <v>CIF normal</v>
          </cell>
          <cell r="G798">
            <v>0.24376400000000001</v>
          </cell>
        </row>
        <row r="799">
          <cell r="B799" t="str">
            <v>200023919</v>
          </cell>
          <cell r="C799" t="str">
            <v>CC GATINAIS VAL DE LOING</v>
          </cell>
          <cell r="D799" t="str">
            <v>CCFPU</v>
          </cell>
          <cell r="E799">
            <v>0</v>
          </cell>
          <cell r="F799" t="str">
            <v>CIF normal</v>
          </cell>
          <cell r="G799">
            <v>0.23222100000000001</v>
          </cell>
        </row>
        <row r="800">
          <cell r="B800" t="str">
            <v>249500489</v>
          </cell>
          <cell r="C800" t="str">
            <v>CC du Haut Val d’Oise</v>
          </cell>
          <cell r="D800" t="str">
            <v>CCFPU</v>
          </cell>
          <cell r="E800" t="str">
            <v>T2</v>
          </cell>
          <cell r="F800" t="str">
            <v>CIF pondéré par DT moyenne de la catégorie</v>
          </cell>
          <cell r="G800">
            <v>0.329154</v>
          </cell>
        </row>
        <row r="801">
          <cell r="B801" t="str">
            <v>246700744</v>
          </cell>
          <cell r="C801" t="str">
            <v>CC DES PORTES DE ROSHEIM</v>
          </cell>
          <cell r="D801" t="str">
            <v>CCFPU</v>
          </cell>
          <cell r="E801">
            <v>0</v>
          </cell>
          <cell r="F801" t="str">
            <v>CIF normal</v>
          </cell>
          <cell r="G801">
            <v>0.238985</v>
          </cell>
        </row>
        <row r="802">
          <cell r="B802" t="str">
            <v>247700644</v>
          </cell>
          <cell r="C802" t="str">
            <v>CC OREE DE LA BRIE</v>
          </cell>
          <cell r="D802" t="str">
            <v>CCFPU</v>
          </cell>
          <cell r="E802">
            <v>0</v>
          </cell>
          <cell r="F802" t="str">
            <v>CIF normal</v>
          </cell>
          <cell r="G802">
            <v>0.25435400000000002</v>
          </cell>
        </row>
        <row r="803">
          <cell r="B803" t="str">
            <v>240100891</v>
          </cell>
          <cell r="C803" t="str">
            <v>CC DU PAYS BELLEGARDIEN</v>
          </cell>
          <cell r="D803" t="str">
            <v>CCFPU</v>
          </cell>
          <cell r="E803" t="str">
            <v>T2</v>
          </cell>
          <cell r="F803" t="str">
            <v>CIF pondéré par DT moyenne de la catégorie</v>
          </cell>
          <cell r="G803">
            <v>0.371056</v>
          </cell>
        </row>
        <row r="804">
          <cell r="B804" t="str">
            <v>200070712</v>
          </cell>
          <cell r="C804" t="str">
            <v>CC Thiers Dore et Montagne</v>
          </cell>
          <cell r="D804" t="str">
            <v>CCFPU</v>
          </cell>
          <cell r="E804" t="str">
            <v>FM2</v>
          </cell>
          <cell r="F804" t="str">
            <v>CIF normal</v>
          </cell>
          <cell r="G804">
            <v>0.377303</v>
          </cell>
        </row>
        <row r="805">
          <cell r="B805" t="str">
            <v>200000800</v>
          </cell>
          <cell r="C805" t="str">
            <v>CC COEUR DE SOLOGNE</v>
          </cell>
          <cell r="D805" t="str">
            <v>CCFPU</v>
          </cell>
          <cell r="E805">
            <v>0</v>
          </cell>
          <cell r="F805" t="str">
            <v>CIF normal</v>
          </cell>
          <cell r="G805">
            <v>0.24560799999999999</v>
          </cell>
        </row>
        <row r="806">
          <cell r="B806" t="str">
            <v>200067973</v>
          </cell>
          <cell r="C806" t="str">
            <v>CC Thelloise</v>
          </cell>
          <cell r="D806" t="str">
            <v>CCFPU</v>
          </cell>
          <cell r="E806" t="str">
            <v>FM2</v>
          </cell>
          <cell r="F806" t="str">
            <v>CIF normal</v>
          </cell>
          <cell r="G806">
            <v>0.267349</v>
          </cell>
        </row>
        <row r="807">
          <cell r="B807" t="str">
            <v>200068377</v>
          </cell>
          <cell r="C807" t="str">
            <v>CC DE LA PORTE DES VOSGES MERIDIONALES</v>
          </cell>
          <cell r="D807" t="str">
            <v>CCFPU</v>
          </cell>
          <cell r="E807" t="str">
            <v>FM2</v>
          </cell>
          <cell r="F807" t="str">
            <v>CIF normal</v>
          </cell>
          <cell r="G807">
            <v>0.44178800000000001</v>
          </cell>
        </row>
        <row r="808">
          <cell r="B808" t="str">
            <v>200035764</v>
          </cell>
          <cell r="C808" t="str">
            <v>CC de la Beauce Loirétaine</v>
          </cell>
          <cell r="D808" t="str">
            <v>CCFPU</v>
          </cell>
          <cell r="E808">
            <v>0</v>
          </cell>
          <cell r="F808" t="str">
            <v>CIF normal</v>
          </cell>
          <cell r="G808">
            <v>0.240676</v>
          </cell>
        </row>
        <row r="809">
          <cell r="B809" t="str">
            <v>247200686</v>
          </cell>
          <cell r="C809" t="str">
            <v>CC DU PAYS DE L'HUISNE SARTHOISE</v>
          </cell>
          <cell r="D809" t="str">
            <v>CCFPU</v>
          </cell>
          <cell r="E809" t="str">
            <v>T2</v>
          </cell>
          <cell r="F809" t="str">
            <v>CIF pondéré par DT moyenne de la catégorie</v>
          </cell>
          <cell r="G809">
            <v>0.36179299999999998</v>
          </cell>
        </row>
        <row r="810">
          <cell r="B810" t="str">
            <v>200068765</v>
          </cell>
          <cell r="C810" t="str">
            <v>CC du Sisteronais Buëch</v>
          </cell>
          <cell r="D810" t="str">
            <v>CCFPU</v>
          </cell>
          <cell r="E810" t="str">
            <v>FM2</v>
          </cell>
          <cell r="F810" t="str">
            <v>CIF normal</v>
          </cell>
          <cell r="G810">
            <v>0.37831900000000002</v>
          </cell>
        </row>
        <row r="811">
          <cell r="B811" t="str">
            <v>246400337</v>
          </cell>
          <cell r="C811" t="str">
            <v>CC DE LA VALLEE D'OSSAU</v>
          </cell>
          <cell r="D811" t="str">
            <v>CCFPU</v>
          </cell>
          <cell r="E811">
            <v>0</v>
          </cell>
          <cell r="F811" t="str">
            <v>CIF normal</v>
          </cell>
          <cell r="G811">
            <v>0.214559</v>
          </cell>
        </row>
        <row r="812">
          <cell r="B812" t="str">
            <v>200027100</v>
          </cell>
          <cell r="C812" t="str">
            <v>CC MÉDITERRANÉE PORTE DES MAURES</v>
          </cell>
          <cell r="D812" t="str">
            <v>CCFPU</v>
          </cell>
          <cell r="E812">
            <v>0</v>
          </cell>
          <cell r="F812" t="str">
            <v>CIF normal</v>
          </cell>
          <cell r="G812">
            <v>0.23814299999999999</v>
          </cell>
        </row>
        <row r="813">
          <cell r="B813" t="str">
            <v>200000628</v>
          </cell>
          <cell r="C813" t="str">
            <v>CC RHONE LEZ PROVENCE</v>
          </cell>
          <cell r="D813" t="str">
            <v>CCFPU</v>
          </cell>
          <cell r="E813">
            <v>0</v>
          </cell>
          <cell r="F813" t="str">
            <v>CIF normal</v>
          </cell>
          <cell r="G813">
            <v>0.25986700000000001</v>
          </cell>
        </row>
        <row r="814">
          <cell r="B814" t="str">
            <v>247700107</v>
          </cell>
          <cell r="C814" t="str">
            <v>CC du Pays de Montereau</v>
          </cell>
          <cell r="D814" t="str">
            <v>CCFPU</v>
          </cell>
          <cell r="E814">
            <v>0</v>
          </cell>
          <cell r="F814" t="str">
            <v>CIF normal</v>
          </cell>
          <cell r="G814">
            <v>0.237486</v>
          </cell>
        </row>
        <row r="815">
          <cell r="B815" t="str">
            <v>245701271</v>
          </cell>
          <cell r="C815" t="str">
            <v>CC DU PAYS ORNE MOSELLE</v>
          </cell>
          <cell r="D815" t="str">
            <v>CCFPU</v>
          </cell>
          <cell r="E815" t="str">
            <v>T2</v>
          </cell>
          <cell r="F815" t="str">
            <v>CIF pondéré par DT moyenne de la catégorie</v>
          </cell>
          <cell r="G815">
            <v>0.291431</v>
          </cell>
        </row>
        <row r="816">
          <cell r="B816" t="str">
            <v>245700950</v>
          </cell>
          <cell r="C816" t="str">
            <v>CC DU PAYS DE PHALSBOURG</v>
          </cell>
          <cell r="D816" t="str">
            <v>CCFPU</v>
          </cell>
          <cell r="E816" t="str">
            <v>T2</v>
          </cell>
          <cell r="F816" t="str">
            <v>CIF pondéré par DT moyenne de la catégorie</v>
          </cell>
          <cell r="G816">
            <v>0.29581600000000002</v>
          </cell>
        </row>
        <row r="817">
          <cell r="B817" t="str">
            <v>200040681</v>
          </cell>
          <cell r="C817" t="str">
            <v>CC ENCLAVE DES PAPES-PAYS DE GRIGNAN</v>
          </cell>
          <cell r="D817" t="str">
            <v>CCFPU</v>
          </cell>
          <cell r="E817">
            <v>0</v>
          </cell>
          <cell r="F817" t="str">
            <v>CIF normal</v>
          </cell>
          <cell r="G817">
            <v>0.22184499999999999</v>
          </cell>
        </row>
        <row r="818">
          <cell r="B818" t="str">
            <v>200069698</v>
          </cell>
          <cell r="C818" t="str">
            <v>CC MACONNAIS TOURNUGEOIS</v>
          </cell>
          <cell r="D818" t="str">
            <v>CCFPU</v>
          </cell>
          <cell r="E818" t="str">
            <v>FT2</v>
          </cell>
          <cell r="F818" t="str">
            <v>CIF normal</v>
          </cell>
          <cell r="G818">
            <v>0.31679800000000002</v>
          </cell>
        </row>
        <row r="819">
          <cell r="B819" t="str">
            <v>200071223</v>
          </cell>
          <cell r="C819" t="str">
            <v>CC NIEVRE ET SOMME</v>
          </cell>
          <cell r="D819" t="str">
            <v>CCFPU</v>
          </cell>
          <cell r="E819" t="str">
            <v>F2</v>
          </cell>
          <cell r="F819" t="str">
            <v>CIF normal</v>
          </cell>
          <cell r="G819">
            <v>0.24179899999999999</v>
          </cell>
        </row>
        <row r="820">
          <cell r="B820" t="str">
            <v>200071512</v>
          </cell>
          <cell r="C820" t="str">
            <v>CC Commentry Montmarault Néris Communauté</v>
          </cell>
          <cell r="D820" t="str">
            <v>CCFPU</v>
          </cell>
          <cell r="E820" t="str">
            <v>FM2</v>
          </cell>
          <cell r="F820" t="str">
            <v>CIF normal</v>
          </cell>
          <cell r="G820">
            <v>0.31632900000000003</v>
          </cell>
        </row>
        <row r="821">
          <cell r="B821" t="str">
            <v>243301165</v>
          </cell>
          <cell r="C821" t="str">
            <v>CC JALLE-EAU BOURDE</v>
          </cell>
          <cell r="D821" t="str">
            <v>CCFPU</v>
          </cell>
          <cell r="E821">
            <v>0</v>
          </cell>
          <cell r="F821" t="str">
            <v>CIF normal</v>
          </cell>
          <cell r="G821">
            <v>0.213036</v>
          </cell>
        </row>
        <row r="822">
          <cell r="B822" t="str">
            <v>245801063</v>
          </cell>
          <cell r="C822" t="str">
            <v>CC LOIRE ALLIER</v>
          </cell>
          <cell r="D822" t="str">
            <v>CCFPU</v>
          </cell>
          <cell r="E822">
            <v>0</v>
          </cell>
          <cell r="F822" t="str">
            <v>CIF normal</v>
          </cell>
          <cell r="G822">
            <v>0.209892</v>
          </cell>
        </row>
        <row r="823">
          <cell r="B823" t="str">
            <v>248400160</v>
          </cell>
          <cell r="C823" t="str">
            <v>CC AYGUES/OUVEZE EN PROVENCE</v>
          </cell>
          <cell r="D823" t="str">
            <v>CCFPU</v>
          </cell>
          <cell r="E823">
            <v>0</v>
          </cell>
          <cell r="F823" t="str">
            <v>CIF normal</v>
          </cell>
          <cell r="G823">
            <v>0.22082099999999999</v>
          </cell>
        </row>
        <row r="824">
          <cell r="B824" t="str">
            <v>200041150</v>
          </cell>
          <cell r="C824" t="str">
            <v>CC TERRASSONAIS EN PERIGORD NOIR THENON HAUTEFORT</v>
          </cell>
          <cell r="D824" t="str">
            <v>CCFPU</v>
          </cell>
          <cell r="E824" t="str">
            <v>T2</v>
          </cell>
          <cell r="F824" t="str">
            <v>CIF pondéré par DT moyenne de la catégorie</v>
          </cell>
          <cell r="G824">
            <v>0.29608000000000001</v>
          </cell>
        </row>
        <row r="825">
          <cell r="B825" t="str">
            <v>200066322</v>
          </cell>
          <cell r="C825" t="str">
            <v>CC TERRES DES CONFLUENCES</v>
          </cell>
          <cell r="D825" t="str">
            <v>CCFPU</v>
          </cell>
          <cell r="E825" t="str">
            <v>F2</v>
          </cell>
          <cell r="F825" t="str">
            <v>CIF normal</v>
          </cell>
          <cell r="G825">
            <v>0.31814199999999998</v>
          </cell>
        </row>
        <row r="826">
          <cell r="B826" t="str">
            <v>200070316</v>
          </cell>
          <cell r="C826" t="str">
            <v>CC ENTRE ARROUX, LOIRE ET SOMME</v>
          </cell>
          <cell r="D826" t="str">
            <v>CCFPU</v>
          </cell>
          <cell r="E826" t="str">
            <v>FM2</v>
          </cell>
          <cell r="F826" t="str">
            <v>CIF normal</v>
          </cell>
          <cell r="G826">
            <v>0.27424599999999999</v>
          </cell>
        </row>
        <row r="827">
          <cell r="B827" t="str">
            <v>243500725</v>
          </cell>
          <cell r="C827" t="str">
            <v>CC COTE D'EMERAUDE</v>
          </cell>
          <cell r="D827" t="str">
            <v>CCFPU</v>
          </cell>
          <cell r="E827">
            <v>0</v>
          </cell>
          <cell r="F827" t="str">
            <v>CIF normal</v>
          </cell>
          <cell r="G827">
            <v>0.19759399999999999</v>
          </cell>
        </row>
        <row r="828">
          <cell r="B828" t="str">
            <v>200027548</v>
          </cell>
          <cell r="C828" t="str">
            <v>CC DES SAVANES</v>
          </cell>
          <cell r="D828" t="str">
            <v>CCFPU</v>
          </cell>
          <cell r="E828">
            <v>0</v>
          </cell>
          <cell r="F828" t="str">
            <v>CIF normal</v>
          </cell>
          <cell r="G828">
            <v>0.195358</v>
          </cell>
        </row>
        <row r="829">
          <cell r="B829" t="str">
            <v>245804497</v>
          </cell>
          <cell r="C829" t="str">
            <v>CC DU NIVERNAIS BOURBONNAIS</v>
          </cell>
          <cell r="D829" t="str">
            <v>CCFPU</v>
          </cell>
          <cell r="E829">
            <v>0</v>
          </cell>
          <cell r="F829" t="str">
            <v>CIF normal</v>
          </cell>
          <cell r="G829">
            <v>0.17038700000000001</v>
          </cell>
        </row>
        <row r="830">
          <cell r="B830" t="str">
            <v>247600588</v>
          </cell>
          <cell r="C830" t="str">
            <v>CC DES VILLES SŒURS</v>
          </cell>
          <cell r="D830" t="str">
            <v>CCFPU</v>
          </cell>
          <cell r="E830" t="str">
            <v>T2</v>
          </cell>
          <cell r="F830" t="str">
            <v>CIF pondéré par DT moyenne de la catégorie</v>
          </cell>
          <cell r="G830">
            <v>0.27921899999999999</v>
          </cell>
        </row>
        <row r="831">
          <cell r="B831" t="str">
            <v>249500513</v>
          </cell>
          <cell r="C831" t="str">
            <v>CC VEXIN VAL DE SEINE</v>
          </cell>
          <cell r="D831" t="str">
            <v>CCFPU</v>
          </cell>
          <cell r="E831" t="str">
            <v>T2</v>
          </cell>
          <cell r="F831" t="str">
            <v>CIF pondéré par DT moyenne de la catégorie</v>
          </cell>
          <cell r="G831">
            <v>0.249447</v>
          </cell>
        </row>
        <row r="832">
          <cell r="B832" t="str">
            <v>200018406</v>
          </cell>
          <cell r="C832" t="str">
            <v>CC DU ROMORANTINAIS ET DU MONESTOIS</v>
          </cell>
          <cell r="D832" t="str">
            <v>CCFPU</v>
          </cell>
          <cell r="E832">
            <v>0</v>
          </cell>
          <cell r="F832" t="str">
            <v>CIF normal</v>
          </cell>
          <cell r="G832">
            <v>0.18542400000000001</v>
          </cell>
        </row>
        <row r="833">
          <cell r="B833" t="str">
            <v>200066512</v>
          </cell>
          <cell r="C833" t="str">
            <v>Communauté de communes Elan Limousin Avenir Nature</v>
          </cell>
          <cell r="D833" t="str">
            <v>CCFPU</v>
          </cell>
          <cell r="E833" t="str">
            <v>FM2</v>
          </cell>
          <cell r="F833" t="str">
            <v>CIF normal</v>
          </cell>
          <cell r="G833">
            <v>0.329677</v>
          </cell>
        </row>
        <row r="834">
          <cell r="B834" t="str">
            <v>200060465</v>
          </cell>
          <cell r="C834" t="str">
            <v>CC DU NORD DE MAYOTTE</v>
          </cell>
          <cell r="D834" t="str">
            <v>CCFPU</v>
          </cell>
          <cell r="E834">
            <v>0</v>
          </cell>
          <cell r="F834" t="str">
            <v>CIF normal</v>
          </cell>
          <cell r="G834">
            <v>0.17977899999999999</v>
          </cell>
        </row>
        <row r="835">
          <cell r="B835" t="str">
            <v>200072080</v>
          </cell>
          <cell r="C835" t="str">
            <v>CC du Pays de Saint-Eloy</v>
          </cell>
          <cell r="D835" t="str">
            <v>CCFPU</v>
          </cell>
          <cell r="E835" t="str">
            <v>F2</v>
          </cell>
          <cell r="F835" t="str">
            <v>CIF normal</v>
          </cell>
          <cell r="G835">
            <v>0.24329899999999999</v>
          </cell>
        </row>
        <row r="836">
          <cell r="B836" t="str">
            <v>200071215</v>
          </cell>
          <cell r="C836" t="str">
            <v>CC Chavanon Combrailles et Volcans</v>
          </cell>
          <cell r="D836" t="str">
            <v>CCFPU</v>
          </cell>
          <cell r="E836" t="str">
            <v>F2</v>
          </cell>
          <cell r="F836" t="str">
            <v>CIF normal</v>
          </cell>
          <cell r="G836">
            <v>0.218865</v>
          </cell>
        </row>
        <row r="837">
          <cell r="B837" t="str">
            <v>200059871</v>
          </cell>
          <cell r="C837" t="str">
            <v>CC DU CENTRE-OUEST</v>
          </cell>
          <cell r="D837" t="str">
            <v>CCFPU</v>
          </cell>
          <cell r="E837">
            <v>0</v>
          </cell>
          <cell r="F837" t="str">
            <v>CIF normal</v>
          </cell>
          <cell r="G837">
            <v>0.17102899999999999</v>
          </cell>
        </row>
        <row r="838">
          <cell r="B838" t="str">
            <v>200023125</v>
          </cell>
          <cell r="C838" t="str">
            <v>CC PORTE BRIARDES ENTRE VILLE ET FORETS</v>
          </cell>
          <cell r="D838" t="str">
            <v>CCFPU</v>
          </cell>
          <cell r="E838">
            <v>0</v>
          </cell>
          <cell r="F838" t="str">
            <v>CIF normal</v>
          </cell>
          <cell r="G838">
            <v>0.16587099999999999</v>
          </cell>
        </row>
        <row r="839">
          <cell r="B839" t="str">
            <v>247400617</v>
          </cell>
          <cell r="C839" t="str">
            <v>CC VALLEES THONES</v>
          </cell>
          <cell r="D839" t="str">
            <v>CCFPU</v>
          </cell>
          <cell r="E839" t="str">
            <v>T2</v>
          </cell>
          <cell r="F839" t="str">
            <v>CIF pondéré par DT moyenne de la catégorie</v>
          </cell>
          <cell r="G839">
            <v>0.24341399999999999</v>
          </cell>
        </row>
        <row r="840">
          <cell r="B840" t="str">
            <v>244500427</v>
          </cell>
          <cell r="C840" t="str">
            <v>CC DES LOGES</v>
          </cell>
          <cell r="D840" t="str">
            <v>CCFPU</v>
          </cell>
          <cell r="E840">
            <v>0</v>
          </cell>
          <cell r="F840" t="str">
            <v>CIF normal</v>
          </cell>
          <cell r="G840">
            <v>0.20402500000000001</v>
          </cell>
        </row>
        <row r="841">
          <cell r="B841" t="str">
            <v>200068799</v>
          </cell>
          <cell r="C841" t="str">
            <v>CC Intercom de la Vire au Noireau</v>
          </cell>
          <cell r="D841" t="str">
            <v>CCFPU</v>
          </cell>
          <cell r="E841" t="str">
            <v>FM2</v>
          </cell>
          <cell r="F841" t="str">
            <v>CIF normal</v>
          </cell>
          <cell r="G841">
            <v>0.28465800000000002</v>
          </cell>
        </row>
        <row r="842">
          <cell r="B842" t="str">
            <v>200033090</v>
          </cell>
          <cell r="C842" t="str">
            <v>PLAINES ET MONTS DE FRANCE</v>
          </cell>
          <cell r="D842" t="str">
            <v>CCFPU</v>
          </cell>
          <cell r="E842">
            <v>0</v>
          </cell>
          <cell r="F842" t="str">
            <v>CIF normal</v>
          </cell>
          <cell r="G842">
            <v>0.110443</v>
          </cell>
        </row>
        <row r="843">
          <cell r="B843" t="str">
            <v>200033116</v>
          </cell>
          <cell r="C843" t="str">
            <v>CC Cluses-Arve et Montagnes</v>
          </cell>
          <cell r="D843" t="str">
            <v>CCFPU</v>
          </cell>
          <cell r="E843">
            <v>0</v>
          </cell>
          <cell r="F843" t="str">
            <v>CIF normal</v>
          </cell>
          <cell r="G843">
            <v>0.15402099999999999</v>
          </cell>
        </row>
        <row r="844">
          <cell r="B844" t="str">
            <v>242101491</v>
          </cell>
          <cell r="C844" t="str">
            <v>CC DU MONTBARDOIS</v>
          </cell>
          <cell r="D844" t="str">
            <v>CCFPU</v>
          </cell>
          <cell r="E844" t="str">
            <v>T2</v>
          </cell>
          <cell r="F844" t="str">
            <v>CIF pondéré par DT moyenne de la catégorie</v>
          </cell>
          <cell r="G844">
            <v>0.25903799999999999</v>
          </cell>
        </row>
        <row r="845">
          <cell r="B845" t="str">
            <v>247300361</v>
          </cell>
          <cell r="C845" t="str">
            <v>CC DU CANTON DE LA CHAMBRE</v>
          </cell>
          <cell r="D845" t="str">
            <v>CCFPU</v>
          </cell>
          <cell r="E845">
            <v>0</v>
          </cell>
          <cell r="F845" t="str">
            <v>CIF normal</v>
          </cell>
          <cell r="G845">
            <v>0.13353999999999999</v>
          </cell>
        </row>
        <row r="846">
          <cell r="B846" t="str">
            <v>243200607</v>
          </cell>
          <cell r="C846" t="str">
            <v>CC D'ARTAGNAN DE FEZENSAC</v>
          </cell>
          <cell r="D846" t="str">
            <v>CCFPU</v>
          </cell>
          <cell r="E846">
            <v>0</v>
          </cell>
          <cell r="F846" t="str">
            <v>CIF normal</v>
          </cell>
          <cell r="G846">
            <v>9.5372999999999999E-2</v>
          </cell>
        </row>
        <row r="847">
          <cell r="B847" t="str">
            <v>200011781</v>
          </cell>
          <cell r="C847" t="str">
            <v>CC DES PORTES DU BERRY, ENTRE LOIRE ET VAL D'AUBOIS</v>
          </cell>
          <cell r="D847" t="str">
            <v>CCFPU</v>
          </cell>
          <cell r="E847">
            <v>0</v>
          </cell>
          <cell r="F847" t="str">
            <v>CIF normal</v>
          </cell>
          <cell r="G847">
            <v>3.9717000000000002E-2</v>
          </cell>
        </row>
        <row r="848">
          <cell r="B848" t="str">
            <v>200027688</v>
          </cell>
          <cell r="C848" t="str">
            <v>CC DES ILES MARQUISES</v>
          </cell>
          <cell r="D848" t="str">
            <v>CCFPU</v>
          </cell>
          <cell r="E848">
            <v>0</v>
          </cell>
          <cell r="F848" t="str">
            <v>CIF normal</v>
          </cell>
          <cell r="G848">
            <v>0</v>
          </cell>
        </row>
        <row r="849">
          <cell r="B849" t="str">
            <v>200031243</v>
          </cell>
          <cell r="C849" t="str">
            <v>CC DE HAVA'I</v>
          </cell>
          <cell r="D849" t="str">
            <v>CCFPU</v>
          </cell>
          <cell r="E849">
            <v>0</v>
          </cell>
          <cell r="F849" t="str">
            <v>CIF normal</v>
          </cell>
          <cell r="G849">
            <v>0</v>
          </cell>
        </row>
        <row r="850">
          <cell r="B850" t="str">
            <v>200035103</v>
          </cell>
          <cell r="C850" t="str">
            <v>CC DE LA VALLEE DE LA HAUTE SARTHE</v>
          </cell>
          <cell r="D850" t="str">
            <v>CCFA</v>
          </cell>
          <cell r="E850">
            <v>0</v>
          </cell>
          <cell r="F850" t="str">
            <v>CIF normal</v>
          </cell>
          <cell r="G850">
            <v>0.86428099999999997</v>
          </cell>
        </row>
        <row r="851">
          <cell r="B851" t="str">
            <v>200027308</v>
          </cell>
          <cell r="C851" t="str">
            <v>CC D'AUBERIVE VINGEANNE ET MONTSAUGEONNAIS</v>
          </cell>
          <cell r="D851" t="str">
            <v>CCFA</v>
          </cell>
          <cell r="E851">
            <v>0</v>
          </cell>
          <cell r="F851" t="str">
            <v>CIF normal</v>
          </cell>
          <cell r="G851">
            <v>0.77797099999999997</v>
          </cell>
        </row>
        <row r="852">
          <cell r="B852" t="str">
            <v>245501176</v>
          </cell>
          <cell r="C852" t="str">
            <v>CC DU TERRITOIRE DE FRESNES-EN-WOEVRE</v>
          </cell>
          <cell r="D852" t="str">
            <v>CCFA</v>
          </cell>
          <cell r="E852">
            <v>0</v>
          </cell>
          <cell r="F852" t="str">
            <v>CIF normal</v>
          </cell>
          <cell r="G852">
            <v>0.76070899999999997</v>
          </cell>
        </row>
        <row r="853">
          <cell r="B853" t="str">
            <v>241200625</v>
          </cell>
          <cell r="C853" t="str">
            <v>CC PAYS RIGNACOIS</v>
          </cell>
          <cell r="D853" t="str">
            <v>CCFA</v>
          </cell>
          <cell r="E853">
            <v>0</v>
          </cell>
          <cell r="F853" t="str">
            <v>CIF normal</v>
          </cell>
          <cell r="G853">
            <v>0.73068999999999995</v>
          </cell>
        </row>
        <row r="854">
          <cell r="B854" t="str">
            <v>200070795</v>
          </cell>
          <cell r="C854" t="str">
            <v>CC DU PAYS DE TRIE ET DU MAGNOAC</v>
          </cell>
          <cell r="D854" t="str">
            <v>CCFA</v>
          </cell>
          <cell r="E854" t="str">
            <v>F2</v>
          </cell>
          <cell r="F854" t="str">
            <v>CIF normal</v>
          </cell>
          <cell r="G854">
            <v>0.70796199999999998</v>
          </cell>
        </row>
        <row r="855">
          <cell r="B855" t="str">
            <v>245100888</v>
          </cell>
          <cell r="C855" t="str">
            <v>CC DE LA BRIE CHAMPENOISE</v>
          </cell>
          <cell r="D855" t="str">
            <v>CCFA</v>
          </cell>
          <cell r="E855">
            <v>0</v>
          </cell>
          <cell r="F855" t="str">
            <v>CIF normal</v>
          </cell>
          <cell r="G855">
            <v>0.70255500000000004</v>
          </cell>
        </row>
        <row r="856">
          <cell r="B856" t="str">
            <v>245501242</v>
          </cell>
          <cell r="C856" t="str">
            <v>CC DU PAYS D'ETAIN</v>
          </cell>
          <cell r="D856" t="str">
            <v>CCFA</v>
          </cell>
          <cell r="E856">
            <v>0</v>
          </cell>
          <cell r="F856" t="str">
            <v>CIF normal</v>
          </cell>
          <cell r="G856">
            <v>0.69937000000000005</v>
          </cell>
        </row>
        <row r="857">
          <cell r="B857" t="str">
            <v>248200016</v>
          </cell>
          <cell r="C857" t="str">
            <v>CC DES DEUX RIVES</v>
          </cell>
          <cell r="D857" t="str">
            <v>CCFA</v>
          </cell>
          <cell r="E857">
            <v>0</v>
          </cell>
          <cell r="F857" t="str">
            <v>CIF normal</v>
          </cell>
          <cell r="G857">
            <v>0.84076200000000001</v>
          </cell>
        </row>
        <row r="858">
          <cell r="B858" t="str">
            <v>200035327</v>
          </cell>
          <cell r="C858" t="str">
            <v>CC CAZALS SALVIAC</v>
          </cell>
          <cell r="D858" t="str">
            <v>CCFA</v>
          </cell>
          <cell r="E858">
            <v>0</v>
          </cell>
          <cell r="F858" t="str">
            <v>CIF normal</v>
          </cell>
          <cell r="G858">
            <v>0.67445500000000003</v>
          </cell>
        </row>
        <row r="859">
          <cell r="B859" t="str">
            <v>200069839</v>
          </cell>
          <cell r="C859" t="str">
            <v>CC COTE D ALBATRE</v>
          </cell>
          <cell r="D859" t="str">
            <v>CCFA</v>
          </cell>
          <cell r="E859" t="str">
            <v>F2</v>
          </cell>
          <cell r="F859" t="str">
            <v>CIF normal</v>
          </cell>
          <cell r="G859">
            <v>0.75353300000000001</v>
          </cell>
        </row>
        <row r="860">
          <cell r="B860" t="str">
            <v>200071181</v>
          </cell>
          <cell r="C860" t="str">
            <v>CC SOMME SUD-OUEST</v>
          </cell>
          <cell r="D860" t="str">
            <v>CCFA</v>
          </cell>
          <cell r="E860" t="str">
            <v>F2</v>
          </cell>
          <cell r="F860" t="str">
            <v>CIF normal</v>
          </cell>
          <cell r="G860">
            <v>0.66749999999999998</v>
          </cell>
        </row>
        <row r="861">
          <cell r="B861" t="str">
            <v>242700276</v>
          </cell>
          <cell r="C861" t="str">
            <v>CC DE CONCHES EN OUCHE</v>
          </cell>
          <cell r="D861" t="str">
            <v>CCFA</v>
          </cell>
          <cell r="E861">
            <v>0</v>
          </cell>
          <cell r="F861" t="str">
            <v>CIF normal</v>
          </cell>
          <cell r="G861">
            <v>0.66681900000000005</v>
          </cell>
        </row>
        <row r="862">
          <cell r="B862" t="str">
            <v>200036069</v>
          </cell>
          <cell r="C862" t="str">
            <v>CC DU PAYS DE MORTAGNE</v>
          </cell>
          <cell r="D862" t="str">
            <v>CCFA</v>
          </cell>
          <cell r="E862">
            <v>0</v>
          </cell>
          <cell r="F862" t="str">
            <v>CIF normal</v>
          </cell>
          <cell r="G862">
            <v>0.66330100000000003</v>
          </cell>
        </row>
        <row r="863">
          <cell r="B863" t="str">
            <v>200034874</v>
          </cell>
          <cell r="C863" t="str">
            <v>CC CÔTES DE MEUSE - WOËVRE</v>
          </cell>
          <cell r="D863" t="str">
            <v>CCFA</v>
          </cell>
          <cell r="E863">
            <v>0</v>
          </cell>
          <cell r="F863" t="str">
            <v>CIF normal</v>
          </cell>
          <cell r="G863">
            <v>0.65549800000000003</v>
          </cell>
        </row>
        <row r="864">
          <cell r="B864" t="str">
            <v>200039519</v>
          </cell>
          <cell r="C864" t="str">
            <v>CC QUERCY BLANC</v>
          </cell>
          <cell r="D864" t="str">
            <v>CCFA</v>
          </cell>
          <cell r="E864">
            <v>0</v>
          </cell>
          <cell r="F864" t="str">
            <v>CIF normal</v>
          </cell>
          <cell r="G864">
            <v>0.64990800000000004</v>
          </cell>
        </row>
        <row r="865">
          <cell r="B865" t="str">
            <v>245501259</v>
          </cell>
          <cell r="C865" t="str">
            <v>CC DU PAYS DE MONTMEDY</v>
          </cell>
          <cell r="D865" t="str">
            <v>CCFA</v>
          </cell>
          <cell r="E865">
            <v>0</v>
          </cell>
          <cell r="F865" t="str">
            <v>CIF normal</v>
          </cell>
          <cell r="G865">
            <v>0.63736899999999996</v>
          </cell>
        </row>
        <row r="866">
          <cell r="B866" t="str">
            <v>200070928</v>
          </cell>
          <cell r="C866" t="str">
            <v>CC TERRE DE PICARDIE</v>
          </cell>
          <cell r="D866" t="str">
            <v>CCFA</v>
          </cell>
          <cell r="E866" t="str">
            <v>F2</v>
          </cell>
          <cell r="F866" t="str">
            <v>CIF normal</v>
          </cell>
          <cell r="G866">
            <v>0.63719700000000001</v>
          </cell>
        </row>
        <row r="867">
          <cell r="B867" t="str">
            <v>243200599</v>
          </cell>
          <cell r="C867" t="str">
            <v>CC SAVES</v>
          </cell>
          <cell r="D867" t="str">
            <v>CCFA</v>
          </cell>
          <cell r="E867">
            <v>0</v>
          </cell>
          <cell r="F867" t="str">
            <v>CIF normal</v>
          </cell>
          <cell r="G867">
            <v>0.63619099999999995</v>
          </cell>
        </row>
        <row r="868">
          <cell r="B868" t="str">
            <v>200066017</v>
          </cell>
          <cell r="C868" t="str">
            <v>CC LIEUVIN PAYS D'AUGE</v>
          </cell>
          <cell r="D868" t="str">
            <v>CCFA</v>
          </cell>
          <cell r="E868" t="str">
            <v>F2</v>
          </cell>
          <cell r="F868" t="str">
            <v>CIF normal</v>
          </cell>
          <cell r="G868">
            <v>0.635131</v>
          </cell>
        </row>
        <row r="869">
          <cell r="B869" t="str">
            <v>200040889</v>
          </cell>
          <cell r="C869" t="str">
            <v>CC PORTE SUD PERIGORD</v>
          </cell>
          <cell r="D869" t="str">
            <v>CCFA</v>
          </cell>
          <cell r="E869">
            <v>0</v>
          </cell>
          <cell r="F869" t="str">
            <v>CIF normal</v>
          </cell>
          <cell r="G869">
            <v>0.63298699999999997</v>
          </cell>
        </row>
        <row r="870">
          <cell r="B870" t="str">
            <v>200066835</v>
          </cell>
          <cell r="C870" t="str">
            <v>Communauté de Communes de Sézanne-Sud Ouest Marnais</v>
          </cell>
          <cell r="D870" t="str">
            <v>CCFA</v>
          </cell>
          <cell r="E870" t="str">
            <v>F2</v>
          </cell>
          <cell r="F870" t="str">
            <v>CIF normal</v>
          </cell>
          <cell r="G870">
            <v>0.63346000000000002</v>
          </cell>
        </row>
        <row r="871">
          <cell r="B871" t="str">
            <v>244600573</v>
          </cell>
          <cell r="C871" t="str">
            <v>CC DU CAUSSE DE LABASTIDE MURAT</v>
          </cell>
          <cell r="D871" t="str">
            <v>CCFA</v>
          </cell>
          <cell r="E871">
            <v>0</v>
          </cell>
          <cell r="F871" t="str">
            <v>CIF normal</v>
          </cell>
          <cell r="G871">
            <v>0.63194700000000004</v>
          </cell>
        </row>
        <row r="872">
          <cell r="B872" t="str">
            <v>247000698</v>
          </cell>
          <cell r="C872" t="str">
            <v>CC DES MONTS DE GY</v>
          </cell>
          <cell r="D872" t="str">
            <v>CCFA</v>
          </cell>
          <cell r="E872">
            <v>0</v>
          </cell>
          <cell r="F872" t="str">
            <v>CIF normal</v>
          </cell>
          <cell r="G872">
            <v>0.62312699999999999</v>
          </cell>
        </row>
        <row r="873">
          <cell r="B873" t="str">
            <v>200042992</v>
          </cell>
          <cell r="C873" t="str">
            <v>CC PERTHOIS - BOCAGE ET DER</v>
          </cell>
          <cell r="D873" t="str">
            <v>CCFA</v>
          </cell>
          <cell r="E873">
            <v>0</v>
          </cell>
          <cell r="F873" t="str">
            <v>CIF normal</v>
          </cell>
          <cell r="G873">
            <v>0.62268299999999999</v>
          </cell>
        </row>
        <row r="874">
          <cell r="B874" t="str">
            <v>200066116</v>
          </cell>
          <cell r="C874" t="str">
            <v>CC ARGONNE MEUSE</v>
          </cell>
          <cell r="D874" t="str">
            <v>CCFA</v>
          </cell>
          <cell r="E874" t="str">
            <v>F2</v>
          </cell>
          <cell r="F874" t="str">
            <v>CIF normal</v>
          </cell>
          <cell r="G874">
            <v>0.61116300000000001</v>
          </cell>
        </row>
        <row r="875">
          <cell r="B875" t="str">
            <v>200041051</v>
          </cell>
          <cell r="C875" t="str">
            <v>CC VALLÉE DE LA DORDOGNE ET FORÊT BESSÈDE</v>
          </cell>
          <cell r="D875" t="str">
            <v>CCFA</v>
          </cell>
          <cell r="E875">
            <v>0</v>
          </cell>
          <cell r="F875" t="str">
            <v>CIF normal</v>
          </cell>
          <cell r="G875">
            <v>0.60876699999999995</v>
          </cell>
        </row>
        <row r="876">
          <cell r="B876" t="str">
            <v>200066140</v>
          </cell>
          <cell r="C876" t="str">
            <v>CC DE L’AIRE A L’ARGONNE</v>
          </cell>
          <cell r="D876" t="str">
            <v>CCFA</v>
          </cell>
          <cell r="E876" t="str">
            <v>F2</v>
          </cell>
          <cell r="F876" t="str">
            <v>CIF normal</v>
          </cell>
          <cell r="G876">
            <v>0.59634399999999999</v>
          </cell>
        </row>
        <row r="877">
          <cell r="B877" t="str">
            <v>243600236</v>
          </cell>
          <cell r="C877" t="str">
            <v>CC PAYS ISSOUDUN</v>
          </cell>
          <cell r="D877" t="str">
            <v>CCFA</v>
          </cell>
          <cell r="E877">
            <v>0</v>
          </cell>
          <cell r="F877" t="str">
            <v>CIF normal</v>
          </cell>
          <cell r="G877">
            <v>0.58743199999999995</v>
          </cell>
        </row>
        <row r="878">
          <cell r="B878" t="str">
            <v>200071652</v>
          </cell>
          <cell r="C878" t="str">
            <v>CC DU PAYS FERTOIS ET DU BOCAGE CARROUGIEN</v>
          </cell>
          <cell r="D878" t="str">
            <v>CCFA</v>
          </cell>
          <cell r="E878" t="str">
            <v>F2</v>
          </cell>
          <cell r="F878" t="str">
            <v>CIF normal</v>
          </cell>
          <cell r="G878">
            <v>0.58421199999999995</v>
          </cell>
        </row>
        <row r="879">
          <cell r="B879" t="str">
            <v>246100390</v>
          </cell>
          <cell r="C879" t="str">
            <v>CC VAL D ORNE</v>
          </cell>
          <cell r="D879" t="str">
            <v>CCFA</v>
          </cell>
          <cell r="E879">
            <v>0</v>
          </cell>
          <cell r="F879" t="str">
            <v>CIF normal</v>
          </cell>
          <cell r="G879">
            <v>0.58295300000000005</v>
          </cell>
        </row>
        <row r="880">
          <cell r="B880" t="str">
            <v>200067890</v>
          </cell>
          <cell r="C880" t="str">
            <v>CC MORVAN SOMMETS ET GRANDS LACS</v>
          </cell>
          <cell r="D880" t="str">
            <v>CCFA</v>
          </cell>
          <cell r="E880" t="str">
            <v>F2</v>
          </cell>
          <cell r="F880" t="str">
            <v>CIF normal</v>
          </cell>
          <cell r="G880">
            <v>0.61082899999999996</v>
          </cell>
        </row>
        <row r="881">
          <cell r="B881" t="str">
            <v>245500327</v>
          </cell>
          <cell r="C881" t="str">
            <v>CC DE SAMMIELLOIS</v>
          </cell>
          <cell r="D881" t="str">
            <v>CCFA</v>
          </cell>
          <cell r="E881">
            <v>0</v>
          </cell>
          <cell r="F881" t="str">
            <v>CIF normal</v>
          </cell>
          <cell r="G881">
            <v>0.56325000000000003</v>
          </cell>
        </row>
        <row r="882">
          <cell r="B882" t="str">
            <v>248500191</v>
          </cell>
          <cell r="C882" t="str">
            <v>CC DE L'ILE DE NOIRMOUTIER</v>
          </cell>
          <cell r="D882" t="str">
            <v>CCFA</v>
          </cell>
          <cell r="E882">
            <v>0</v>
          </cell>
          <cell r="F882" t="str">
            <v>CIF normal</v>
          </cell>
          <cell r="G882">
            <v>0.55002899999999999</v>
          </cell>
        </row>
        <row r="883">
          <cell r="B883" t="str">
            <v>200071173</v>
          </cell>
          <cell r="C883" t="str">
            <v>CC DU PAYS ARNAY LIERNAIS</v>
          </cell>
          <cell r="D883" t="str">
            <v>CCFA</v>
          </cell>
          <cell r="E883">
            <v>0</v>
          </cell>
          <cell r="F883" t="str">
            <v>CIF normal</v>
          </cell>
          <cell r="G883">
            <v>0.54016600000000004</v>
          </cell>
        </row>
        <row r="884">
          <cell r="B884" t="str">
            <v>200070803</v>
          </cell>
          <cell r="C884" t="str">
            <v>CC des COTEAUX DU VAL D’ARROS</v>
          </cell>
          <cell r="D884" t="str">
            <v>CCFA</v>
          </cell>
          <cell r="E884" t="str">
            <v>F2</v>
          </cell>
          <cell r="F884" t="str">
            <v>CIF normal</v>
          </cell>
          <cell r="G884">
            <v>0.54006100000000001</v>
          </cell>
        </row>
        <row r="885">
          <cell r="B885" t="str">
            <v>200040418</v>
          </cell>
          <cell r="C885" t="str">
            <v>CC PAYS DE SERRES EN QUERCY</v>
          </cell>
          <cell r="D885" t="str">
            <v>CCFA</v>
          </cell>
          <cell r="E885">
            <v>0</v>
          </cell>
          <cell r="F885" t="str">
            <v>CIF normal</v>
          </cell>
          <cell r="G885">
            <v>0.53526700000000005</v>
          </cell>
        </row>
        <row r="886">
          <cell r="B886" t="str">
            <v>244700449</v>
          </cell>
          <cell r="C886" t="str">
            <v>CC PAYS DURAS</v>
          </cell>
          <cell r="D886" t="str">
            <v>CCFA</v>
          </cell>
          <cell r="E886">
            <v>0</v>
          </cell>
          <cell r="F886" t="str">
            <v>CIF normal</v>
          </cell>
          <cell r="G886">
            <v>0.54281500000000005</v>
          </cell>
        </row>
        <row r="887">
          <cell r="B887" t="str">
            <v>244600532</v>
          </cell>
          <cell r="C887" t="str">
            <v>CC DE LALBENQUE</v>
          </cell>
          <cell r="D887" t="str">
            <v>CCFA</v>
          </cell>
          <cell r="E887">
            <v>0</v>
          </cell>
          <cell r="F887" t="str">
            <v>CIF normal</v>
          </cell>
          <cell r="G887">
            <v>0.52850200000000003</v>
          </cell>
        </row>
        <row r="888">
          <cell r="B888" t="str">
            <v>200068773</v>
          </cell>
          <cell r="C888" t="str">
            <v>CC LES VOSGES COTE SUD-OUEST</v>
          </cell>
          <cell r="D888" t="str">
            <v>CCFA</v>
          </cell>
          <cell r="E888" t="str">
            <v>F2</v>
          </cell>
          <cell r="F888" t="str">
            <v>CIF normal</v>
          </cell>
          <cell r="G888">
            <v>0.52698900000000004</v>
          </cell>
        </row>
        <row r="889">
          <cell r="B889" t="str">
            <v>240800821</v>
          </cell>
          <cell r="C889" t="str">
            <v>CC ARDENNES RIVES DE MEUSE</v>
          </cell>
          <cell r="D889" t="str">
            <v>CCFA</v>
          </cell>
          <cell r="E889">
            <v>0</v>
          </cell>
          <cell r="F889" t="str">
            <v>CIF normal</v>
          </cell>
          <cell r="G889">
            <v>0.68989599999999995</v>
          </cell>
        </row>
        <row r="890">
          <cell r="B890" t="str">
            <v>200034197</v>
          </cell>
          <cell r="C890" t="str">
            <v>CC Montaigne Montravel et Gurson</v>
          </cell>
          <cell r="D890" t="str">
            <v>CCFA</v>
          </cell>
          <cell r="E890">
            <v>0</v>
          </cell>
          <cell r="F890" t="str">
            <v>CIF normal</v>
          </cell>
          <cell r="G890">
            <v>0.51006300000000004</v>
          </cell>
        </row>
        <row r="891">
          <cell r="B891" t="str">
            <v>200036572</v>
          </cell>
          <cell r="C891" t="str">
            <v>CC PORTE D'AQUITAINE EN PAYS DE SERRES</v>
          </cell>
          <cell r="D891" t="str">
            <v>CCFA</v>
          </cell>
          <cell r="E891">
            <v>0</v>
          </cell>
          <cell r="F891" t="str">
            <v>CIF normal</v>
          </cell>
          <cell r="G891">
            <v>0.52312499999999995</v>
          </cell>
        </row>
        <row r="892">
          <cell r="B892" t="str">
            <v>200069565</v>
          </cell>
          <cell r="C892" t="str">
            <v>Communauté de communes des Lacs et Montagnes du Haut-Doubs</v>
          </cell>
          <cell r="D892" t="str">
            <v>CCFA</v>
          </cell>
          <cell r="E892" t="str">
            <v>FT2</v>
          </cell>
          <cell r="F892" t="str">
            <v>CIF normal</v>
          </cell>
          <cell r="G892">
            <v>0.49882100000000001</v>
          </cell>
        </row>
        <row r="893">
          <cell r="B893" t="str">
            <v>241200674</v>
          </cell>
          <cell r="C893" t="str">
            <v>CC PLATEAU DE MONTBAZENS</v>
          </cell>
          <cell r="D893" t="str">
            <v>CCFA</v>
          </cell>
          <cell r="E893">
            <v>0</v>
          </cell>
          <cell r="F893" t="str">
            <v>CIF normal</v>
          </cell>
          <cell r="G893">
            <v>0.49152800000000002</v>
          </cell>
        </row>
        <row r="894">
          <cell r="B894" t="str">
            <v>200027076</v>
          </cell>
          <cell r="C894" t="str">
            <v>CC ARNON BOISCHAUT CHER</v>
          </cell>
          <cell r="D894" t="str">
            <v>CCFA</v>
          </cell>
          <cell r="E894">
            <v>0</v>
          </cell>
          <cell r="F894" t="str">
            <v>CIF normal</v>
          </cell>
          <cell r="G894">
            <v>0.49064799999999997</v>
          </cell>
        </row>
        <row r="895">
          <cell r="B895" t="str">
            <v>200043438</v>
          </cell>
          <cell r="C895" t="str">
            <v>CC DE LA MOIVRE À LA COOLE</v>
          </cell>
          <cell r="D895" t="str">
            <v>CCFA</v>
          </cell>
          <cell r="E895">
            <v>0</v>
          </cell>
          <cell r="F895" t="str">
            <v>CIF normal</v>
          </cell>
          <cell r="G895">
            <v>0.476879</v>
          </cell>
        </row>
        <row r="896">
          <cell r="B896" t="str">
            <v>200069664</v>
          </cell>
          <cell r="C896" t="str">
            <v>CC MEUSE ROGNON</v>
          </cell>
          <cell r="D896" t="str">
            <v>CCFA</v>
          </cell>
          <cell r="E896" t="str">
            <v>F2</v>
          </cell>
          <cell r="F896" t="str">
            <v>CIF normal</v>
          </cell>
          <cell r="G896">
            <v>0.47584399999999999</v>
          </cell>
        </row>
        <row r="897">
          <cell r="B897" t="str">
            <v>200070969</v>
          </cell>
          <cell r="C897" t="str">
            <v>CC AVRE LUCE NOYE</v>
          </cell>
          <cell r="D897" t="str">
            <v>CCFA</v>
          </cell>
          <cell r="E897" t="str">
            <v>F2</v>
          </cell>
          <cell r="F897" t="str">
            <v>CIF normal</v>
          </cell>
          <cell r="G897">
            <v>0.47469299999999998</v>
          </cell>
        </row>
        <row r="898">
          <cell r="B898" t="str">
            <v>200043693</v>
          </cell>
          <cell r="C898" t="str">
            <v>CC TERRE LORRAINE DU LONGUYONNAIS</v>
          </cell>
          <cell r="D898" t="str">
            <v>CCFA</v>
          </cell>
          <cell r="E898">
            <v>0</v>
          </cell>
          <cell r="F898" t="str">
            <v>CIF normal</v>
          </cell>
          <cell r="G898">
            <v>0.47336800000000001</v>
          </cell>
        </row>
        <row r="899">
          <cell r="B899" t="str">
            <v>243900610</v>
          </cell>
          <cell r="C899" t="str">
            <v>CC LA GRANVALLIERE</v>
          </cell>
          <cell r="D899" t="str">
            <v>CCFA</v>
          </cell>
          <cell r="E899">
            <v>0</v>
          </cell>
          <cell r="F899" t="str">
            <v>CIF normal</v>
          </cell>
          <cell r="G899">
            <v>0.46653800000000001</v>
          </cell>
        </row>
        <row r="900">
          <cell r="B900" t="str">
            <v>200066850</v>
          </cell>
          <cell r="C900" t="str">
            <v>Communauté de communes des Paysages de la Champagne</v>
          </cell>
          <cell r="D900" t="str">
            <v>CCFA</v>
          </cell>
          <cell r="E900" t="str">
            <v>F2</v>
          </cell>
          <cell r="F900" t="str">
            <v>CIF normal</v>
          </cell>
          <cell r="G900">
            <v>0.46442</v>
          </cell>
        </row>
        <row r="901">
          <cell r="B901" t="str">
            <v>200070340</v>
          </cell>
          <cell r="C901" t="str">
            <v>CC Haute Maurienne Vanoise</v>
          </cell>
          <cell r="D901" t="str">
            <v>CCFA</v>
          </cell>
          <cell r="E901" t="str">
            <v>F2</v>
          </cell>
          <cell r="F901" t="str">
            <v>CIF normal</v>
          </cell>
          <cell r="G901">
            <v>0.50086200000000003</v>
          </cell>
        </row>
        <row r="902">
          <cell r="B902" t="str">
            <v>200041283</v>
          </cell>
          <cell r="C902" t="str">
            <v>CC DE LA PLAINE DU RHIN</v>
          </cell>
          <cell r="D902" t="str">
            <v>CCFA</v>
          </cell>
          <cell r="E902">
            <v>0</v>
          </cell>
          <cell r="F902" t="str">
            <v>CIF normal</v>
          </cell>
          <cell r="G902">
            <v>0.45456600000000003</v>
          </cell>
        </row>
        <row r="903">
          <cell r="B903" t="str">
            <v>200068005</v>
          </cell>
          <cell r="C903" t="str">
            <v>CC de l’Oise Picarde</v>
          </cell>
          <cell r="D903" t="str">
            <v>CCFA</v>
          </cell>
          <cell r="E903" t="str">
            <v>F2</v>
          </cell>
          <cell r="F903" t="str">
            <v>CIF normal</v>
          </cell>
          <cell r="G903">
            <v>0.45416000000000001</v>
          </cell>
        </row>
        <row r="904">
          <cell r="B904" t="str">
            <v>200030526</v>
          </cell>
          <cell r="C904" t="str">
            <v>CC DU RIED DE MARCKOLSHEIM</v>
          </cell>
          <cell r="D904" t="str">
            <v>CCFA</v>
          </cell>
          <cell r="E904">
            <v>0</v>
          </cell>
          <cell r="F904" t="str">
            <v>CIF normal</v>
          </cell>
          <cell r="G904">
            <v>0.44800800000000002</v>
          </cell>
        </row>
        <row r="905">
          <cell r="B905" t="str">
            <v>243900354</v>
          </cell>
          <cell r="C905" t="str">
            <v>CC ROUSSES HT-JURA</v>
          </cell>
          <cell r="D905" t="str">
            <v>CCFA</v>
          </cell>
          <cell r="E905">
            <v>0</v>
          </cell>
          <cell r="F905" t="str">
            <v>CIF normal</v>
          </cell>
          <cell r="G905">
            <v>0.44668000000000002</v>
          </cell>
        </row>
        <row r="906">
          <cell r="B906" t="str">
            <v>200069268</v>
          </cell>
          <cell r="C906" t="str">
            <v>AUBRAC LOT CAUSSES TARN</v>
          </cell>
          <cell r="D906" t="str">
            <v>CCFA</v>
          </cell>
          <cell r="E906" t="str">
            <v>F2</v>
          </cell>
          <cell r="F906" t="str">
            <v>CIF normal</v>
          </cell>
          <cell r="G906">
            <v>0.44543500000000003</v>
          </cell>
        </row>
        <row r="907">
          <cell r="B907" t="str">
            <v>200068948</v>
          </cell>
          <cell r="C907" t="str">
            <v>CC ALBRET COMMUNAUTE</v>
          </cell>
          <cell r="D907" t="str">
            <v>CCFA</v>
          </cell>
          <cell r="E907" t="str">
            <v>F2</v>
          </cell>
          <cell r="F907" t="str">
            <v>CIF normal</v>
          </cell>
          <cell r="G907">
            <v>0.44087100000000001</v>
          </cell>
        </row>
        <row r="908">
          <cell r="B908" t="str">
            <v>200069102</v>
          </cell>
          <cell r="C908" t="str">
            <v>CC Randon-Margeride</v>
          </cell>
          <cell r="D908" t="str">
            <v>CCFA</v>
          </cell>
          <cell r="E908" t="str">
            <v>F2</v>
          </cell>
          <cell r="F908" t="str">
            <v>CIF normal</v>
          </cell>
          <cell r="G908">
            <v>0.46235799999999999</v>
          </cell>
        </row>
        <row r="909">
          <cell r="B909" t="str">
            <v>200070829</v>
          </cell>
          <cell r="C909" t="str">
            <v>CC NESTE BAROUSSE</v>
          </cell>
          <cell r="D909" t="str">
            <v>CCFA</v>
          </cell>
          <cell r="E909" t="str">
            <v>F2</v>
          </cell>
          <cell r="F909" t="str">
            <v>CIF normal</v>
          </cell>
          <cell r="G909">
            <v>0.43970199999999998</v>
          </cell>
        </row>
        <row r="910">
          <cell r="B910" t="str">
            <v>200070985</v>
          </cell>
          <cell r="C910" t="str">
            <v>CC DE L'EST DE LA SOMME</v>
          </cell>
          <cell r="D910" t="str">
            <v>CCFA</v>
          </cell>
          <cell r="E910" t="str">
            <v>F2</v>
          </cell>
          <cell r="F910" t="str">
            <v>CIF normal</v>
          </cell>
          <cell r="G910">
            <v>0.43918600000000002</v>
          </cell>
        </row>
        <row r="911">
          <cell r="B911" t="str">
            <v>200034056</v>
          </cell>
          <cell r="C911" t="str">
            <v>CC DU LAUTRECOIS - PAYS D'AGOUT</v>
          </cell>
          <cell r="D911" t="str">
            <v>CCFA</v>
          </cell>
          <cell r="E911">
            <v>0</v>
          </cell>
          <cell r="F911" t="str">
            <v>CIF normal</v>
          </cell>
          <cell r="G911">
            <v>0.43886799999999998</v>
          </cell>
        </row>
        <row r="912">
          <cell r="B912" t="str">
            <v>200042463</v>
          </cell>
          <cell r="C912" t="str">
            <v>CC DE LA MONTAGNE NOIRE</v>
          </cell>
          <cell r="D912" t="str">
            <v>CCFA</v>
          </cell>
          <cell r="E912">
            <v>0</v>
          </cell>
          <cell r="F912" t="str">
            <v>CIF normal</v>
          </cell>
          <cell r="G912">
            <v>0.43723600000000001</v>
          </cell>
        </row>
        <row r="913">
          <cell r="B913" t="str">
            <v>241800424</v>
          </cell>
          <cell r="C913" t="str">
            <v>CC DU DUNOIS</v>
          </cell>
          <cell r="D913" t="str">
            <v>CCFA</v>
          </cell>
          <cell r="E913">
            <v>0</v>
          </cell>
          <cell r="F913" t="str">
            <v>CIF normal</v>
          </cell>
          <cell r="G913">
            <v>0.43285400000000002</v>
          </cell>
        </row>
        <row r="914">
          <cell r="B914" t="str">
            <v>244700464</v>
          </cell>
          <cell r="C914" t="str">
            <v>CC PAYS LAUZUN</v>
          </cell>
          <cell r="D914" t="str">
            <v>CCFA</v>
          </cell>
          <cell r="E914">
            <v>0</v>
          </cell>
          <cell r="F914" t="str">
            <v>CIF normal</v>
          </cell>
          <cell r="G914">
            <v>0.44921100000000003</v>
          </cell>
        </row>
        <row r="915">
          <cell r="B915" t="str">
            <v>242700607</v>
          </cell>
          <cell r="C915" t="str">
            <v>CC DU PAYS DU NEUBOURG</v>
          </cell>
          <cell r="D915" t="str">
            <v>CCFA</v>
          </cell>
          <cell r="E915">
            <v>0</v>
          </cell>
          <cell r="F915" t="str">
            <v>CIF normal</v>
          </cell>
          <cell r="G915">
            <v>0.42926300000000001</v>
          </cell>
        </row>
        <row r="916">
          <cell r="B916" t="str">
            <v>200035772</v>
          </cell>
          <cell r="C916" t="str">
            <v>CC DU PAYS DU SAINTOIS</v>
          </cell>
          <cell r="D916" t="str">
            <v>CCFA</v>
          </cell>
          <cell r="E916">
            <v>0</v>
          </cell>
          <cell r="F916" t="str">
            <v>CIF normal</v>
          </cell>
          <cell r="G916">
            <v>0.425539</v>
          </cell>
        </row>
        <row r="917">
          <cell r="B917" t="str">
            <v>200069656</v>
          </cell>
          <cell r="C917" t="str">
            <v>CC  CŒUR HAUTE LANDE</v>
          </cell>
          <cell r="D917" t="str">
            <v>CCFA</v>
          </cell>
          <cell r="E917" t="str">
            <v>F2</v>
          </cell>
          <cell r="F917" t="str">
            <v>CIF normal</v>
          </cell>
          <cell r="G917">
            <v>0.42536800000000002</v>
          </cell>
        </row>
        <row r="918">
          <cell r="B918" t="str">
            <v>200066819</v>
          </cell>
          <cell r="C918" t="str">
            <v>CC du Volvestre</v>
          </cell>
          <cell r="D918" t="str">
            <v>CCFA</v>
          </cell>
          <cell r="E918" t="str">
            <v>F2</v>
          </cell>
          <cell r="F918" t="str">
            <v>CIF normal</v>
          </cell>
          <cell r="G918">
            <v>0.42189900000000002</v>
          </cell>
        </row>
        <row r="919">
          <cell r="B919" t="str">
            <v>242400935</v>
          </cell>
          <cell r="C919" t="str">
            <v>CC DU PAYS DE SAINT AULAYE</v>
          </cell>
          <cell r="D919" t="str">
            <v>CCFA</v>
          </cell>
          <cell r="E919">
            <v>0</v>
          </cell>
          <cell r="F919" t="str">
            <v>CIF normal</v>
          </cell>
          <cell r="G919">
            <v>0.41955999999999999</v>
          </cell>
        </row>
        <row r="920">
          <cell r="B920" t="str">
            <v>200034601</v>
          </cell>
          <cell r="C920" t="str">
            <v>CC CAUSSES AIGOUAL CEVENNES</v>
          </cell>
          <cell r="D920" t="str">
            <v>CCFA</v>
          </cell>
          <cell r="E920">
            <v>0</v>
          </cell>
          <cell r="F920" t="str">
            <v>CIF normal</v>
          </cell>
          <cell r="G920">
            <v>0.41883399999999998</v>
          </cell>
        </row>
        <row r="921">
          <cell r="B921" t="str">
            <v>245400759</v>
          </cell>
          <cell r="C921" t="str">
            <v>CC DU PAYS DU SANON</v>
          </cell>
          <cell r="D921" t="str">
            <v>CCFA</v>
          </cell>
          <cell r="E921">
            <v>0</v>
          </cell>
          <cell r="F921" t="str">
            <v>CIF normal</v>
          </cell>
          <cell r="G921">
            <v>0.41705599999999998</v>
          </cell>
        </row>
        <row r="922">
          <cell r="B922" t="str">
            <v>200070944</v>
          </cell>
          <cell r="C922" t="str">
            <v>CC DU VIMEU</v>
          </cell>
          <cell r="D922" t="str">
            <v>CCFA</v>
          </cell>
          <cell r="E922" t="str">
            <v>F2</v>
          </cell>
          <cell r="F922" t="str">
            <v>CIF normal</v>
          </cell>
          <cell r="G922">
            <v>0.40990199999999999</v>
          </cell>
        </row>
        <row r="923">
          <cell r="B923" t="str">
            <v>246700843</v>
          </cell>
          <cell r="C923" t="str">
            <v>CC BASSE ZORN</v>
          </cell>
          <cell r="D923" t="str">
            <v>CCFA</v>
          </cell>
          <cell r="E923">
            <v>0</v>
          </cell>
          <cell r="F923" t="str">
            <v>CIF normal</v>
          </cell>
          <cell r="G923">
            <v>0.409331</v>
          </cell>
        </row>
        <row r="924">
          <cell r="B924" t="str">
            <v>246700967</v>
          </cell>
          <cell r="C924" t="str">
            <v>CC SELESTAT</v>
          </cell>
          <cell r="D924" t="str">
            <v>CCFA</v>
          </cell>
          <cell r="E924">
            <v>0</v>
          </cell>
          <cell r="F924" t="str">
            <v>CIF normal</v>
          </cell>
          <cell r="G924">
            <v>0.40813300000000002</v>
          </cell>
        </row>
        <row r="925">
          <cell r="B925" t="str">
            <v>200073120</v>
          </cell>
          <cell r="C925" t="str">
            <v>CC NEBBIU-CONCA D'ORO</v>
          </cell>
          <cell r="D925" t="str">
            <v>CCFA</v>
          </cell>
          <cell r="E925" t="str">
            <v>F2</v>
          </cell>
          <cell r="F925" t="str">
            <v>CIF normal</v>
          </cell>
          <cell r="G925">
            <v>0.40758100000000003</v>
          </cell>
        </row>
        <row r="926">
          <cell r="B926" t="str">
            <v>200040426</v>
          </cell>
          <cell r="C926" t="str">
            <v>CC DU VAL DE L'OISE</v>
          </cell>
          <cell r="D926" t="str">
            <v>CCFA</v>
          </cell>
          <cell r="E926">
            <v>0</v>
          </cell>
          <cell r="F926" t="str">
            <v>CIF normal</v>
          </cell>
          <cell r="G926">
            <v>0.40694000000000002</v>
          </cell>
        </row>
        <row r="927">
          <cell r="B927" t="str">
            <v>245100979</v>
          </cell>
          <cell r="C927" t="str">
            <v>CC DU SUD MARNAIS</v>
          </cell>
          <cell r="D927" t="str">
            <v>CCFA</v>
          </cell>
          <cell r="E927">
            <v>0</v>
          </cell>
          <cell r="F927" t="str">
            <v>CIF normal</v>
          </cell>
          <cell r="G927">
            <v>0.42923800000000001</v>
          </cell>
        </row>
        <row r="928">
          <cell r="B928" t="str">
            <v>200066884</v>
          </cell>
          <cell r="C928" t="str">
            <v>CC QUERCY VERT-AVEYRON</v>
          </cell>
          <cell r="D928" t="str">
            <v>CCFA</v>
          </cell>
          <cell r="E928" t="str">
            <v>F2</v>
          </cell>
          <cell r="F928" t="str">
            <v>CIF normal</v>
          </cell>
          <cell r="G928">
            <v>0.40013500000000002</v>
          </cell>
        </row>
        <row r="929">
          <cell r="B929" t="str">
            <v>244200820</v>
          </cell>
          <cell r="C929" t="str">
            <v>CC DU PAYS D'URFE</v>
          </cell>
          <cell r="D929" t="str">
            <v>CCFA</v>
          </cell>
          <cell r="E929">
            <v>0</v>
          </cell>
          <cell r="F929" t="str">
            <v>CIF normal</v>
          </cell>
          <cell r="G929">
            <v>0.404366</v>
          </cell>
        </row>
        <row r="930">
          <cell r="B930" t="str">
            <v>247103864</v>
          </cell>
          <cell r="C930" t="str">
            <v>CC DU CANTON DE SEMUR-EN-BRIONNAIS</v>
          </cell>
          <cell r="D930" t="str">
            <v>CCFA</v>
          </cell>
          <cell r="E930">
            <v>0</v>
          </cell>
          <cell r="F930" t="str">
            <v>CIF normal</v>
          </cell>
          <cell r="G930">
            <v>0.39971099999999998</v>
          </cell>
        </row>
        <row r="931">
          <cell r="B931" t="str">
            <v>246000848</v>
          </cell>
          <cell r="C931" t="str">
            <v>CC DE LA PICARDIE VERTE</v>
          </cell>
          <cell r="D931" t="str">
            <v>CCFA</v>
          </cell>
          <cell r="E931">
            <v>0</v>
          </cell>
          <cell r="F931" t="str">
            <v>CIF normal</v>
          </cell>
          <cell r="G931">
            <v>0.399532</v>
          </cell>
        </row>
        <row r="932">
          <cell r="B932" t="str">
            <v>200065787</v>
          </cell>
          <cell r="C932" t="str">
            <v>CC DE PONT AUDEMER / VAL DE RISLE</v>
          </cell>
          <cell r="D932" t="str">
            <v>CCFA</v>
          </cell>
          <cell r="E932" t="str">
            <v>F2</v>
          </cell>
          <cell r="F932" t="str">
            <v>CIF normal</v>
          </cell>
          <cell r="G932">
            <v>0.39796300000000001</v>
          </cell>
        </row>
        <row r="933">
          <cell r="B933" t="str">
            <v>200066157</v>
          </cell>
          <cell r="C933" t="str">
            <v>CC DE COMMERCY VOID VAUCOULEURS</v>
          </cell>
          <cell r="D933" t="str">
            <v>CCFA</v>
          </cell>
          <cell r="E933" t="str">
            <v>F2</v>
          </cell>
          <cell r="F933" t="str">
            <v>CIF normal</v>
          </cell>
          <cell r="G933">
            <v>0.396893</v>
          </cell>
        </row>
        <row r="934">
          <cell r="B934" t="str">
            <v>200015162</v>
          </cell>
          <cell r="C934" t="str">
            <v>CC DE L'ORIENTE</v>
          </cell>
          <cell r="D934" t="str">
            <v>CCFA</v>
          </cell>
          <cell r="E934">
            <v>0</v>
          </cell>
          <cell r="F934" t="str">
            <v>CIF normal</v>
          </cell>
          <cell r="G934">
            <v>0.39451599999999998</v>
          </cell>
        </row>
        <row r="935">
          <cell r="B935" t="str">
            <v>200068922</v>
          </cell>
          <cell r="C935" t="str">
            <v>CC DU CONFLUENT ET DES COTEAUX DE PRAYSSAS</v>
          </cell>
          <cell r="D935" t="str">
            <v>CCFA</v>
          </cell>
          <cell r="E935" t="str">
            <v>F2</v>
          </cell>
          <cell r="F935" t="str">
            <v>CIF normal</v>
          </cell>
          <cell r="G935">
            <v>0.39147999999999999</v>
          </cell>
        </row>
        <row r="936">
          <cell r="B936" t="str">
            <v>200071207</v>
          </cell>
          <cell r="C936" t="str">
            <v>CC DE POUILLY EN AUXOIS / BLIGNY SUR OUCHE</v>
          </cell>
          <cell r="D936" t="str">
            <v>CCFA</v>
          </cell>
          <cell r="E936">
            <v>0</v>
          </cell>
          <cell r="F936" t="str">
            <v>CIF normal</v>
          </cell>
          <cell r="G936">
            <v>0.41604099999999999</v>
          </cell>
        </row>
        <row r="937">
          <cell r="B937" t="str">
            <v>200073252</v>
          </cell>
          <cell r="C937" t="str">
            <v>CC CASTAGNICCIA- CASINCA</v>
          </cell>
          <cell r="D937" t="str">
            <v>CCFA</v>
          </cell>
          <cell r="E937" t="str">
            <v>F2</v>
          </cell>
          <cell r="F937" t="str">
            <v>CIF normal</v>
          </cell>
          <cell r="G937">
            <v>0.38607999999999998</v>
          </cell>
        </row>
        <row r="938">
          <cell r="B938" t="str">
            <v>200042943</v>
          </cell>
          <cell r="C938" t="str">
            <v>CC DU CAP CORSE</v>
          </cell>
          <cell r="D938" t="str">
            <v>CCFA</v>
          </cell>
          <cell r="E938">
            <v>0</v>
          </cell>
          <cell r="F938" t="str">
            <v>CIF normal</v>
          </cell>
          <cell r="G938">
            <v>0.38599600000000001</v>
          </cell>
        </row>
        <row r="939">
          <cell r="B939" t="str">
            <v>244701405</v>
          </cell>
          <cell r="C939" t="str">
            <v>CC LOT ET TOLZAC</v>
          </cell>
          <cell r="D939" t="str">
            <v>CCFA</v>
          </cell>
          <cell r="E939">
            <v>0</v>
          </cell>
          <cell r="F939" t="str">
            <v>CIF normal</v>
          </cell>
          <cell r="G939">
            <v>0.383133</v>
          </cell>
        </row>
        <row r="940">
          <cell r="B940" t="str">
            <v>241200658</v>
          </cell>
          <cell r="C940" t="str">
            <v>CC DU PAYS DE SALARS</v>
          </cell>
          <cell r="D940" t="str">
            <v>CCFA</v>
          </cell>
          <cell r="E940">
            <v>0</v>
          </cell>
          <cell r="F940" t="str">
            <v>CIF normal</v>
          </cell>
          <cell r="G940">
            <v>0.38103500000000001</v>
          </cell>
        </row>
        <row r="941">
          <cell r="B941" t="str">
            <v>246000707</v>
          </cell>
          <cell r="C941" t="str">
            <v>CC DU VEXIN THELLE</v>
          </cell>
          <cell r="D941" t="str">
            <v>CCFA</v>
          </cell>
          <cell r="E941">
            <v>0</v>
          </cell>
          <cell r="F941" t="str">
            <v>CIF normal</v>
          </cell>
          <cell r="G941">
            <v>0.38079499999999999</v>
          </cell>
        </row>
        <row r="942">
          <cell r="B942" t="str">
            <v>200070126</v>
          </cell>
          <cell r="C942" t="str">
            <v>CC SEINE et AUBE</v>
          </cell>
          <cell r="D942" t="str">
            <v>CCFA</v>
          </cell>
          <cell r="E942" t="str">
            <v>F2</v>
          </cell>
          <cell r="F942" t="str">
            <v>CIF normal</v>
          </cell>
          <cell r="G942">
            <v>0.380633</v>
          </cell>
        </row>
        <row r="943">
          <cell r="B943" t="str">
            <v>242101434</v>
          </cell>
          <cell r="C943" t="str">
            <v>CC DU PAYS CHATILLONNAIS</v>
          </cell>
          <cell r="D943" t="str">
            <v>CCFA</v>
          </cell>
          <cell r="E943">
            <v>0</v>
          </cell>
          <cell r="F943" t="str">
            <v>CIF normal</v>
          </cell>
          <cell r="G943">
            <v>0.38846799999999998</v>
          </cell>
        </row>
        <row r="944">
          <cell r="B944" t="str">
            <v>241800325</v>
          </cell>
          <cell r="C944" t="str">
            <v>CC DES VILLAGES DE LA FORET</v>
          </cell>
          <cell r="D944" t="str">
            <v>CCFA</v>
          </cell>
          <cell r="E944">
            <v>0</v>
          </cell>
          <cell r="F944" t="str">
            <v>CIF normal</v>
          </cell>
          <cell r="G944">
            <v>0.37668699999999999</v>
          </cell>
        </row>
        <row r="945">
          <cell r="B945" t="str">
            <v>244000691</v>
          </cell>
          <cell r="C945" t="str">
            <v>CC DU PAYS MORCENAI</v>
          </cell>
          <cell r="D945" t="str">
            <v>CCFA</v>
          </cell>
          <cell r="E945">
            <v>0</v>
          </cell>
          <cell r="F945" t="str">
            <v>CIF normal</v>
          </cell>
          <cell r="G945">
            <v>0.37793900000000002</v>
          </cell>
        </row>
        <row r="946">
          <cell r="B946" t="str">
            <v>200069433</v>
          </cell>
          <cell r="C946" t="str">
            <v>CC DE VEZOUZE EN PIEMONT</v>
          </cell>
          <cell r="D946" t="str">
            <v>CCFA</v>
          </cell>
          <cell r="E946" t="str">
            <v>F2</v>
          </cell>
          <cell r="F946" t="str">
            <v>CIF normal</v>
          </cell>
          <cell r="G946">
            <v>0.37368699999999999</v>
          </cell>
        </row>
        <row r="947">
          <cell r="B947" t="str">
            <v>246200844</v>
          </cell>
          <cell r="C947" t="str">
            <v>CC DE LA REGION D'AUDRUICQ</v>
          </cell>
          <cell r="D947" t="str">
            <v>CCFA</v>
          </cell>
          <cell r="E947">
            <v>0</v>
          </cell>
          <cell r="F947" t="str">
            <v>CIF normal</v>
          </cell>
          <cell r="G947">
            <v>0.37241099999999999</v>
          </cell>
        </row>
        <row r="948">
          <cell r="B948" t="str">
            <v>200039709</v>
          </cell>
          <cell r="C948" t="str">
            <v>CC DU SEREIN</v>
          </cell>
          <cell r="D948" t="str">
            <v>CCFA</v>
          </cell>
          <cell r="E948">
            <v>0</v>
          </cell>
          <cell r="F948" t="str">
            <v>CIF normal</v>
          </cell>
          <cell r="G948">
            <v>0.41501700000000002</v>
          </cell>
        </row>
        <row r="949">
          <cell r="B949" t="str">
            <v>242020071</v>
          </cell>
          <cell r="C949" t="str">
            <v>CC DU CENTRE CORSE</v>
          </cell>
          <cell r="D949" t="str">
            <v>CCFA</v>
          </cell>
          <cell r="E949">
            <v>0</v>
          </cell>
          <cell r="F949" t="str">
            <v>CIF normal</v>
          </cell>
          <cell r="G949">
            <v>0.36998900000000001</v>
          </cell>
        </row>
        <row r="950">
          <cell r="B950" t="str">
            <v>200040251</v>
          </cell>
          <cell r="C950" t="str">
            <v>CC DU BASSEE MONTOIS</v>
          </cell>
          <cell r="D950" t="str">
            <v>CCFA</v>
          </cell>
          <cell r="E950">
            <v>0</v>
          </cell>
          <cell r="F950" t="str">
            <v>CIF normal</v>
          </cell>
          <cell r="G950">
            <v>0.36913800000000002</v>
          </cell>
        </row>
        <row r="951">
          <cell r="B951" t="str">
            <v>245200597</v>
          </cell>
          <cell r="C951" t="str">
            <v>CC DES TROIS FORETS</v>
          </cell>
          <cell r="D951" t="str">
            <v>CCFA</v>
          </cell>
          <cell r="E951">
            <v>0</v>
          </cell>
          <cell r="F951" t="str">
            <v>CIF normal</v>
          </cell>
          <cell r="G951">
            <v>0.36867</v>
          </cell>
        </row>
        <row r="952">
          <cell r="B952" t="str">
            <v>248200057</v>
          </cell>
          <cell r="C952" t="str">
            <v>CC DU QUERCY CAUSSADAIS</v>
          </cell>
          <cell r="D952" t="str">
            <v>CCFA</v>
          </cell>
          <cell r="E952">
            <v>0</v>
          </cell>
          <cell r="F952" t="str">
            <v>CIF normal</v>
          </cell>
          <cell r="G952">
            <v>0.36651</v>
          </cell>
        </row>
        <row r="953">
          <cell r="B953" t="str">
            <v>200072023</v>
          </cell>
          <cell r="C953" t="str">
            <v>CC Coeur de Charente</v>
          </cell>
          <cell r="D953" t="str">
            <v>CCFA</v>
          </cell>
          <cell r="E953" t="str">
            <v>F2</v>
          </cell>
          <cell r="F953" t="str">
            <v>CIF normal</v>
          </cell>
          <cell r="G953">
            <v>0.365423</v>
          </cell>
        </row>
        <row r="954">
          <cell r="B954" t="str">
            <v>200068096</v>
          </cell>
          <cell r="C954" t="str">
            <v>CC Champsaur Valgaudemar</v>
          </cell>
          <cell r="D954" t="str">
            <v>CCFA</v>
          </cell>
          <cell r="E954" t="str">
            <v>F2</v>
          </cell>
          <cell r="F954" t="str">
            <v>CIF normal</v>
          </cell>
          <cell r="G954">
            <v>0.36524400000000001</v>
          </cell>
        </row>
        <row r="955">
          <cell r="B955" t="str">
            <v>200034205</v>
          </cell>
          <cell r="C955" t="str">
            <v>CC DE LA COSTA VERDE</v>
          </cell>
          <cell r="D955" t="str">
            <v>CCFA</v>
          </cell>
          <cell r="E955">
            <v>0</v>
          </cell>
          <cell r="F955" t="str">
            <v>CIF normal</v>
          </cell>
          <cell r="G955">
            <v>0.36383399999999999</v>
          </cell>
        </row>
        <row r="956">
          <cell r="B956" t="str">
            <v>200071983</v>
          </cell>
          <cell r="C956" t="str">
            <v>CC de la Thiérache Sambre et Oise</v>
          </cell>
          <cell r="D956" t="str">
            <v>CCFA</v>
          </cell>
          <cell r="E956" t="str">
            <v>F2</v>
          </cell>
          <cell r="F956" t="str">
            <v>CIF normal</v>
          </cell>
          <cell r="G956">
            <v>0.36146299999999998</v>
          </cell>
        </row>
        <row r="957">
          <cell r="B957" t="str">
            <v>242500320</v>
          </cell>
          <cell r="C957" t="str">
            <v>CC DU CANTON DE MONTBENOIT</v>
          </cell>
          <cell r="D957" t="str">
            <v>CCFA</v>
          </cell>
          <cell r="E957">
            <v>0</v>
          </cell>
          <cell r="F957" t="str">
            <v>CIF normal</v>
          </cell>
          <cell r="G957">
            <v>0.35988599999999998</v>
          </cell>
        </row>
        <row r="958">
          <cell r="B958" t="str">
            <v>240200519</v>
          </cell>
          <cell r="C958" t="str">
            <v>CC DU CANTON D'OULCHY LE CHATEAU</v>
          </cell>
          <cell r="D958" t="str">
            <v>CCFA</v>
          </cell>
          <cell r="E958">
            <v>0</v>
          </cell>
          <cell r="F958" t="str">
            <v>CIF normal</v>
          </cell>
          <cell r="G958">
            <v>0.35838799999999998</v>
          </cell>
        </row>
        <row r="959">
          <cell r="B959" t="str">
            <v>241000447</v>
          </cell>
          <cell r="C959" t="str">
            <v>CC du Pays d’Othe</v>
          </cell>
          <cell r="D959" t="str">
            <v>CCFA</v>
          </cell>
          <cell r="E959">
            <v>0</v>
          </cell>
          <cell r="F959" t="str">
            <v>CIF normal</v>
          </cell>
          <cell r="G959">
            <v>0.35531299999999999</v>
          </cell>
        </row>
        <row r="960">
          <cell r="B960" t="str">
            <v>200023299</v>
          </cell>
          <cell r="C960" t="str">
            <v>CC CŒUR DE TARENTAISE</v>
          </cell>
          <cell r="D960" t="str">
            <v>CCFA</v>
          </cell>
          <cell r="E960">
            <v>0</v>
          </cell>
          <cell r="F960" t="str">
            <v>CIF normal</v>
          </cell>
          <cell r="G960">
            <v>0.35385100000000003</v>
          </cell>
        </row>
        <row r="961">
          <cell r="B961" t="str">
            <v>243200409</v>
          </cell>
          <cell r="C961" t="str">
            <v>CC LE BAS ARMAGNAC</v>
          </cell>
          <cell r="D961" t="str">
            <v>CCFA</v>
          </cell>
          <cell r="E961">
            <v>0</v>
          </cell>
          <cell r="F961" t="str">
            <v>CIF normal</v>
          </cell>
          <cell r="G961">
            <v>0.35358499999999998</v>
          </cell>
        </row>
        <row r="962">
          <cell r="B962" t="str">
            <v>247100647</v>
          </cell>
          <cell r="C962" t="str">
            <v>CC BRESSE NORD INTERCOM’</v>
          </cell>
          <cell r="D962" t="str">
            <v>CCFA</v>
          </cell>
          <cell r="E962">
            <v>0</v>
          </cell>
          <cell r="F962" t="str">
            <v>CIF normal</v>
          </cell>
          <cell r="G962">
            <v>0.34927900000000001</v>
          </cell>
        </row>
        <row r="963">
          <cell r="B963" t="str">
            <v>200070787</v>
          </cell>
          <cell r="C963" t="str">
            <v>CC DU PLATEAU DE LANNEMEZAN</v>
          </cell>
          <cell r="D963" t="str">
            <v>CCFA</v>
          </cell>
          <cell r="E963" t="str">
            <v>F2</v>
          </cell>
          <cell r="F963" t="str">
            <v>CIF normal</v>
          </cell>
          <cell r="G963">
            <v>0.34806399999999998</v>
          </cell>
        </row>
        <row r="964">
          <cell r="B964" t="str">
            <v>200067643</v>
          </cell>
          <cell r="C964" t="str">
            <v>CC MEURTHE, MORTAGNE, MOSELLE</v>
          </cell>
          <cell r="D964" t="str">
            <v>CCFA</v>
          </cell>
          <cell r="E964" t="str">
            <v>F2</v>
          </cell>
          <cell r="F964" t="str">
            <v>CIF normal</v>
          </cell>
          <cell r="G964">
            <v>0.34647899999999998</v>
          </cell>
        </row>
        <row r="965">
          <cell r="B965" t="str">
            <v>242504355</v>
          </cell>
          <cell r="C965" t="str">
            <v>CC DU PLATEAU DE RUSSEY</v>
          </cell>
          <cell r="D965" t="str">
            <v>CCFA</v>
          </cell>
          <cell r="E965">
            <v>0</v>
          </cell>
          <cell r="F965" t="str">
            <v>CIF normal</v>
          </cell>
          <cell r="G965">
            <v>0.34430100000000002</v>
          </cell>
        </row>
        <row r="966">
          <cell r="B966" t="str">
            <v>243200458</v>
          </cell>
          <cell r="C966" t="str">
            <v>CC DU GRAND ARMAGNAC</v>
          </cell>
          <cell r="D966" t="str">
            <v>CCFA</v>
          </cell>
          <cell r="E966">
            <v>0</v>
          </cell>
          <cell r="F966" t="str">
            <v>CIF normal</v>
          </cell>
          <cell r="G966">
            <v>0.34207799999999999</v>
          </cell>
        </row>
        <row r="967">
          <cell r="B967" t="str">
            <v>246700926</v>
          </cell>
          <cell r="C967" t="str">
            <v>CC DU PAYS DE WISSEMBOURG</v>
          </cell>
          <cell r="D967" t="str">
            <v>CCFA</v>
          </cell>
          <cell r="E967">
            <v>0</v>
          </cell>
          <cell r="F967" t="str">
            <v>CIF normal</v>
          </cell>
          <cell r="G967">
            <v>0.34132299999999999</v>
          </cell>
        </row>
        <row r="968">
          <cell r="B968" t="str">
            <v>200037059</v>
          </cell>
          <cell r="C968" t="str">
            <v>CC DE LA HAUTE SOMME</v>
          </cell>
          <cell r="D968" t="str">
            <v>CCFA</v>
          </cell>
          <cell r="E968">
            <v>0</v>
          </cell>
          <cell r="F968" t="str">
            <v>CIF normal</v>
          </cell>
          <cell r="G968">
            <v>0.34163900000000003</v>
          </cell>
        </row>
        <row r="969">
          <cell r="B969" t="str">
            <v>200073138</v>
          </cell>
          <cell r="C969" t="str">
            <v>CC Pasquale PAOLI</v>
          </cell>
          <cell r="D969" t="str">
            <v>CCFA</v>
          </cell>
          <cell r="E969" t="str">
            <v>F2</v>
          </cell>
          <cell r="F969" t="str">
            <v>CIF normal</v>
          </cell>
          <cell r="G969">
            <v>0.33562199999999998</v>
          </cell>
        </row>
        <row r="970">
          <cell r="B970" t="str">
            <v>247300015</v>
          </cell>
          <cell r="C970" t="str">
            <v>CC DES VALLEES  D'AIGUEBLANCHE</v>
          </cell>
          <cell r="D970" t="str">
            <v>CCFA</v>
          </cell>
          <cell r="E970">
            <v>0</v>
          </cell>
          <cell r="F970" t="str">
            <v>CIF normal</v>
          </cell>
          <cell r="G970">
            <v>0.33415099999999998</v>
          </cell>
        </row>
        <row r="971">
          <cell r="B971" t="str">
            <v>200066231</v>
          </cell>
          <cell r="C971" t="str">
            <v>CC des Portes d’Ariège Pyrénées</v>
          </cell>
          <cell r="D971" t="str">
            <v>CCFA</v>
          </cell>
          <cell r="E971" t="str">
            <v>F2</v>
          </cell>
          <cell r="F971" t="str">
            <v>CIF normal</v>
          </cell>
          <cell r="G971">
            <v>0.33270300000000003</v>
          </cell>
        </row>
        <row r="972">
          <cell r="B972" t="str">
            <v>200065589</v>
          </cell>
          <cell r="C972" t="str">
            <v>CC VAL ès DUNES</v>
          </cell>
          <cell r="D972" t="str">
            <v>CCFA</v>
          </cell>
          <cell r="E972" t="str">
            <v>F2</v>
          </cell>
          <cell r="F972" t="str">
            <v>CIF normal</v>
          </cell>
          <cell r="G972">
            <v>0.340229</v>
          </cell>
        </row>
        <row r="973">
          <cell r="B973" t="str">
            <v>248100497</v>
          </cell>
          <cell r="C973" t="str">
            <v>CC VAL 81</v>
          </cell>
          <cell r="D973" t="str">
            <v>CCFA</v>
          </cell>
          <cell r="E973">
            <v>0</v>
          </cell>
          <cell r="F973" t="str">
            <v>CIF normal</v>
          </cell>
          <cell r="G973">
            <v>0.33075500000000002</v>
          </cell>
        </row>
        <row r="974">
          <cell r="B974" t="str">
            <v>246200380</v>
          </cell>
          <cell r="C974" t="str">
            <v>CC DE LA TERRE DES DEUX CAPS</v>
          </cell>
          <cell r="D974" t="str">
            <v>CCFA</v>
          </cell>
          <cell r="E974">
            <v>0</v>
          </cell>
          <cell r="F974" t="str">
            <v>CIF normal</v>
          </cell>
          <cell r="G974">
            <v>0.33066499999999999</v>
          </cell>
        </row>
        <row r="975">
          <cell r="B975" t="str">
            <v>200038958</v>
          </cell>
          <cell r="C975" t="str">
            <v>CC DE LA PIEVE DE L'ORNANO</v>
          </cell>
          <cell r="D975" t="str">
            <v>CCFA</v>
          </cell>
          <cell r="E975">
            <v>0</v>
          </cell>
          <cell r="F975" t="str">
            <v>CIF normal</v>
          </cell>
          <cell r="G975">
            <v>0.32958100000000001</v>
          </cell>
        </row>
        <row r="976">
          <cell r="B976" t="str">
            <v>241000405</v>
          </cell>
          <cell r="C976" t="str">
            <v>CC REG BAR SUR AUBE</v>
          </cell>
          <cell r="D976" t="str">
            <v>CCFA</v>
          </cell>
          <cell r="E976">
            <v>0</v>
          </cell>
          <cell r="F976" t="str">
            <v>CIF normal</v>
          </cell>
          <cell r="G976">
            <v>0.32929399999999998</v>
          </cell>
        </row>
        <row r="977">
          <cell r="B977" t="str">
            <v>200033827</v>
          </cell>
          <cell r="C977" t="str">
            <v>CC DE FIUM'ORBU CASTELLU</v>
          </cell>
          <cell r="D977" t="str">
            <v>CCFA</v>
          </cell>
          <cell r="E977">
            <v>0</v>
          </cell>
          <cell r="F977" t="str">
            <v>CIF normal</v>
          </cell>
          <cell r="G977">
            <v>0.32511800000000002</v>
          </cell>
        </row>
        <row r="978">
          <cell r="B978" t="str">
            <v>240200592</v>
          </cell>
          <cell r="C978" t="str">
            <v>CC CHEMIN DES DAMES</v>
          </cell>
          <cell r="D978" t="str">
            <v>CCFA</v>
          </cell>
          <cell r="E978">
            <v>0</v>
          </cell>
          <cell r="F978" t="str">
            <v>CIF normal</v>
          </cell>
          <cell r="G978">
            <v>0.322237</v>
          </cell>
        </row>
        <row r="979">
          <cell r="B979" t="str">
            <v>200067049</v>
          </cell>
          <cell r="C979" t="str">
            <v>CC de l’Ouest Corse</v>
          </cell>
          <cell r="D979" t="str">
            <v>CCFA</v>
          </cell>
          <cell r="E979" t="str">
            <v>F2</v>
          </cell>
          <cell r="F979" t="str">
            <v>CIF normal</v>
          </cell>
          <cell r="G979">
            <v>0.32008300000000001</v>
          </cell>
        </row>
        <row r="980">
          <cell r="B980" t="str">
            <v>200071041</v>
          </cell>
          <cell r="C980" t="str">
            <v>CC du CHAOURCOIS et du VAL D'ARMANCE</v>
          </cell>
          <cell r="D980" t="str">
            <v>CCFA</v>
          </cell>
          <cell r="E980" t="str">
            <v>F2</v>
          </cell>
          <cell r="F980" t="str">
            <v>CIF normal</v>
          </cell>
          <cell r="G980">
            <v>0.320073</v>
          </cell>
        </row>
        <row r="981">
          <cell r="B981" t="str">
            <v>200070449</v>
          </cell>
          <cell r="C981" t="str">
            <v>CC INTER-CAUX-VEXIN</v>
          </cell>
          <cell r="D981" t="str">
            <v>CCFA</v>
          </cell>
          <cell r="E981" t="str">
            <v>F2</v>
          </cell>
          <cell r="F981" t="str">
            <v>CIF normal</v>
          </cell>
          <cell r="G981">
            <v>0.31989400000000001</v>
          </cell>
        </row>
        <row r="982">
          <cell r="B982" t="str">
            <v>200068088</v>
          </cell>
          <cell r="C982" t="str">
            <v>CC LOIRE, NIÈVRE ET BERTRANGES</v>
          </cell>
          <cell r="D982" t="str">
            <v>CCFA</v>
          </cell>
          <cell r="E982" t="str">
            <v>F2</v>
          </cell>
          <cell r="F982" t="str">
            <v>CIF normal</v>
          </cell>
          <cell r="G982">
            <v>0.31878299999999998</v>
          </cell>
        </row>
        <row r="983">
          <cell r="B983" t="str">
            <v>245701206</v>
          </cell>
          <cell r="C983" t="str">
            <v>CC DU SAULNOIS</v>
          </cell>
          <cell r="D983" t="str">
            <v>CCFA</v>
          </cell>
          <cell r="E983">
            <v>0</v>
          </cell>
          <cell r="F983" t="str">
            <v>CIF normal</v>
          </cell>
          <cell r="G983">
            <v>0.318685</v>
          </cell>
        </row>
        <row r="984">
          <cell r="B984" t="str">
            <v>200068229</v>
          </cell>
          <cell r="C984" t="str">
            <v>CC des Baronnies en Drôme Provençale</v>
          </cell>
          <cell r="D984" t="str">
            <v>CCFA</v>
          </cell>
          <cell r="E984" t="str">
            <v>F2</v>
          </cell>
          <cell r="F984" t="str">
            <v>CIF normal</v>
          </cell>
          <cell r="G984">
            <v>0.31713200000000002</v>
          </cell>
        </row>
        <row r="985">
          <cell r="B985" t="str">
            <v>200071777</v>
          </cell>
          <cell r="C985" t="str">
            <v>CC ARCIS MAILLY RAMERUPT</v>
          </cell>
          <cell r="D985" t="str">
            <v>CCFA</v>
          </cell>
          <cell r="E985" t="str">
            <v>F2</v>
          </cell>
          <cell r="F985" t="str">
            <v>CIF normal</v>
          </cell>
          <cell r="G985">
            <v>0.31712699999999999</v>
          </cell>
        </row>
        <row r="986">
          <cell r="B986" t="str">
            <v>240200501</v>
          </cell>
          <cell r="C986" t="str">
            <v>CC DU VAL DE L'AISNE</v>
          </cell>
          <cell r="D986" t="str">
            <v>CCFA</v>
          </cell>
          <cell r="E986">
            <v>0</v>
          </cell>
          <cell r="F986" t="str">
            <v>CIF normal</v>
          </cell>
          <cell r="G986">
            <v>0.31638100000000002</v>
          </cell>
        </row>
        <row r="987">
          <cell r="B987" t="str">
            <v>200041523</v>
          </cell>
          <cell r="C987" t="str">
            <v>CC DE LA HAUTE SAINTONGE</v>
          </cell>
          <cell r="D987" t="str">
            <v>CCFA</v>
          </cell>
          <cell r="E987">
            <v>0</v>
          </cell>
          <cell r="F987" t="str">
            <v>CIF normal</v>
          </cell>
          <cell r="G987">
            <v>0.31581100000000001</v>
          </cell>
        </row>
        <row r="988">
          <cell r="B988" t="str">
            <v>240200584</v>
          </cell>
          <cell r="C988" t="str">
            <v>CC CANTON CHARLY SUR MARNE</v>
          </cell>
          <cell r="D988" t="str">
            <v>CCFA</v>
          </cell>
          <cell r="E988">
            <v>0</v>
          </cell>
          <cell r="F988" t="str">
            <v>CIF normal</v>
          </cell>
          <cell r="G988">
            <v>0.315552</v>
          </cell>
        </row>
        <row r="989">
          <cell r="B989" t="str">
            <v>200070068</v>
          </cell>
          <cell r="C989" t="str">
            <v>COMMUNAUTE BRAY-EAWY</v>
          </cell>
          <cell r="D989" t="str">
            <v>CCFA</v>
          </cell>
          <cell r="E989" t="str">
            <v>F2</v>
          </cell>
          <cell r="F989" t="str">
            <v>CIF normal</v>
          </cell>
          <cell r="G989">
            <v>0.31206</v>
          </cell>
        </row>
        <row r="990">
          <cell r="B990" t="str">
            <v>242101442</v>
          </cell>
          <cell r="C990" t="str">
            <v>CC DE SAULIEU</v>
          </cell>
          <cell r="D990" t="str">
            <v>CCFA</v>
          </cell>
          <cell r="E990">
            <v>0</v>
          </cell>
          <cell r="F990" t="str">
            <v>CIF normal</v>
          </cell>
          <cell r="G990">
            <v>0.31204599999999999</v>
          </cell>
        </row>
        <row r="991">
          <cell r="B991" t="str">
            <v>200070852</v>
          </cell>
          <cell r="C991" t="str">
            <v>CC Usses et Rhône</v>
          </cell>
          <cell r="D991" t="str">
            <v>CCFA</v>
          </cell>
          <cell r="E991" t="str">
            <v>F2</v>
          </cell>
          <cell r="F991" t="str">
            <v>CIF normal</v>
          </cell>
          <cell r="G991">
            <v>0.30949500000000002</v>
          </cell>
        </row>
        <row r="992">
          <cell r="B992" t="str">
            <v>200005957</v>
          </cell>
          <cell r="C992" t="str">
            <v>CC DE LA REGION DE RAMBERVILLIERS</v>
          </cell>
          <cell r="D992" t="str">
            <v>CCFA</v>
          </cell>
          <cell r="E992">
            <v>0</v>
          </cell>
          <cell r="F992" t="str">
            <v>CIF normal</v>
          </cell>
          <cell r="G992">
            <v>0.30848500000000001</v>
          </cell>
        </row>
        <row r="993">
          <cell r="B993" t="str">
            <v>246000913</v>
          </cell>
          <cell r="C993" t="str">
            <v>CC DU PAYS DE BRAY</v>
          </cell>
          <cell r="D993" t="str">
            <v>CCFA</v>
          </cell>
          <cell r="E993">
            <v>0</v>
          </cell>
          <cell r="F993" t="str">
            <v>CIF normal</v>
          </cell>
          <cell r="G993">
            <v>0.30724800000000002</v>
          </cell>
        </row>
        <row r="994">
          <cell r="B994" t="str">
            <v>200067841</v>
          </cell>
          <cell r="C994" t="str">
            <v>CC DE L'ALSACE BOSSUE</v>
          </cell>
          <cell r="D994" t="str">
            <v>CCFA</v>
          </cell>
          <cell r="E994" t="str">
            <v>F2</v>
          </cell>
          <cell r="F994" t="str">
            <v>CIF normal</v>
          </cell>
          <cell r="G994">
            <v>0.30651299999999998</v>
          </cell>
        </row>
        <row r="995">
          <cell r="B995" t="str">
            <v>200072049</v>
          </cell>
          <cell r="C995" t="str">
            <v>CC de Charente Limousine</v>
          </cell>
          <cell r="D995" t="str">
            <v>CCFA</v>
          </cell>
          <cell r="E995" t="str">
            <v>F2</v>
          </cell>
          <cell r="F995" t="str">
            <v>CIF normal</v>
          </cell>
          <cell r="G995">
            <v>0.30583100000000002</v>
          </cell>
        </row>
        <row r="996">
          <cell r="B996" t="str">
            <v>245400189</v>
          </cell>
          <cell r="C996" t="str">
            <v>CC DES PAYS DU SEL ET DU VERMOIS</v>
          </cell>
          <cell r="D996" t="str">
            <v>CCFA</v>
          </cell>
          <cell r="E996">
            <v>0</v>
          </cell>
          <cell r="F996" t="str">
            <v>CIF normal</v>
          </cell>
          <cell r="G996">
            <v>0.30564799999999998</v>
          </cell>
        </row>
        <row r="997">
          <cell r="B997" t="str">
            <v>200066827</v>
          </cell>
          <cell r="C997" t="str">
            <v>CC DU PAYS DE HONFLEUR-BEUZEVILLE</v>
          </cell>
          <cell r="D997" t="str">
            <v>CCFA</v>
          </cell>
          <cell r="E997" t="str">
            <v>F2</v>
          </cell>
          <cell r="F997" t="str">
            <v>CIF normal</v>
          </cell>
          <cell r="G997">
            <v>0.30320999999999998</v>
          </cell>
        </row>
        <row r="998">
          <cell r="B998" t="str">
            <v>200067429</v>
          </cell>
          <cell r="C998" t="str">
            <v>CC HAUT NIVERNAIS-VAL D’YONNE </v>
          </cell>
          <cell r="D998" t="str">
            <v>CCFA</v>
          </cell>
          <cell r="E998" t="str">
            <v>F2</v>
          </cell>
          <cell r="F998" t="str">
            <v>CIF normal</v>
          </cell>
          <cell r="G998">
            <v>0.30274800000000002</v>
          </cell>
        </row>
        <row r="999">
          <cell r="B999" t="str">
            <v>241800432</v>
          </cell>
          <cell r="C999" t="str">
            <v>CC DES TROIS PROVINCES</v>
          </cell>
          <cell r="D999" t="str">
            <v>CCFA</v>
          </cell>
          <cell r="E999">
            <v>0</v>
          </cell>
          <cell r="F999" t="str">
            <v>CIF normal</v>
          </cell>
          <cell r="G999">
            <v>0.301317</v>
          </cell>
        </row>
        <row r="1000">
          <cell r="B1000" t="str">
            <v>200036499</v>
          </cell>
          <cell r="C1000" t="str">
            <v>CC DE MARANA-GOLO</v>
          </cell>
          <cell r="D1000" t="str">
            <v>CCFA</v>
          </cell>
          <cell r="E1000">
            <v>0</v>
          </cell>
          <cell r="F1000" t="str">
            <v>CIF normal</v>
          </cell>
          <cell r="G1000">
            <v>0.30096699999999998</v>
          </cell>
        </row>
        <row r="1001">
          <cell r="B1001" t="str">
            <v>246000855</v>
          </cell>
          <cell r="C1001" t="str">
            <v>CC DU PAYS DES SOURCES</v>
          </cell>
          <cell r="D1001" t="str">
            <v>CCFA</v>
          </cell>
          <cell r="E1001">
            <v>0</v>
          </cell>
          <cell r="F1001" t="str">
            <v>CIF normal</v>
          </cell>
          <cell r="G1001">
            <v>0.30004900000000001</v>
          </cell>
        </row>
        <row r="1002">
          <cell r="B1002" t="str">
            <v>246000772</v>
          </cell>
          <cell r="C1002" t="str">
            <v>CC DEUX VALLEES</v>
          </cell>
          <cell r="D1002" t="str">
            <v>CCFA</v>
          </cell>
          <cell r="E1002">
            <v>0</v>
          </cell>
          <cell r="F1002" t="str">
            <v>CIF normal</v>
          </cell>
          <cell r="G1002">
            <v>0.29969699999999999</v>
          </cell>
        </row>
        <row r="1003">
          <cell r="B1003" t="str">
            <v>200070571</v>
          </cell>
          <cell r="C1003" t="str">
            <v>CC Cœur de Berry</v>
          </cell>
          <cell r="D1003" t="str">
            <v>CCFA</v>
          </cell>
          <cell r="E1003" t="str">
            <v>F2</v>
          </cell>
          <cell r="F1003" t="str">
            <v>CIF normal</v>
          </cell>
          <cell r="G1003">
            <v>0.29743000000000003</v>
          </cell>
        </row>
        <row r="1004">
          <cell r="B1004" t="str">
            <v>241800457</v>
          </cell>
          <cell r="C1004" t="str">
            <v>CC DE FERCHERS PAYS FLORENTAIS</v>
          </cell>
          <cell r="D1004" t="str">
            <v>CCFA</v>
          </cell>
          <cell r="E1004">
            <v>0</v>
          </cell>
          <cell r="F1004" t="str">
            <v>CIF normal</v>
          </cell>
          <cell r="G1004">
            <v>0.292796</v>
          </cell>
        </row>
        <row r="1005">
          <cell r="B1005" t="str">
            <v>200067304</v>
          </cell>
          <cell r="C1005" t="str">
            <v>CC SEREIN ET ARMANCE</v>
          </cell>
          <cell r="D1005" t="str">
            <v>CCFA</v>
          </cell>
          <cell r="E1005" t="str">
            <v>F2</v>
          </cell>
          <cell r="F1005" t="str">
            <v>CIF normal</v>
          </cell>
          <cell r="G1005">
            <v>0.29224800000000001</v>
          </cell>
        </row>
        <row r="1006">
          <cell r="B1006" t="str">
            <v>246000764</v>
          </cell>
          <cell r="C1006" t="str">
            <v>CC DE L'AIRE CANTILIENNE</v>
          </cell>
          <cell r="D1006" t="str">
            <v>CCFA</v>
          </cell>
          <cell r="E1006">
            <v>0</v>
          </cell>
          <cell r="F1006" t="str">
            <v>CIF normal</v>
          </cell>
          <cell r="G1006">
            <v>0.29136499999999999</v>
          </cell>
        </row>
        <row r="1007">
          <cell r="B1007" t="str">
            <v>246800494</v>
          </cell>
          <cell r="C1007" t="str">
            <v>CC PAYS DE ROUFFACH, VIGNOBLES ET CHATEAUX</v>
          </cell>
          <cell r="D1007" t="str">
            <v>CCFA</v>
          </cell>
          <cell r="E1007">
            <v>0</v>
          </cell>
          <cell r="F1007" t="str">
            <v>CIF normal</v>
          </cell>
          <cell r="G1007">
            <v>0.29011700000000001</v>
          </cell>
        </row>
        <row r="1008">
          <cell r="B1008" t="str">
            <v>200000545</v>
          </cell>
          <cell r="C1008" t="str">
            <v>CC DES PORTES DE ROMILLY SUR SEINE</v>
          </cell>
          <cell r="D1008" t="str">
            <v>CCFA</v>
          </cell>
          <cell r="E1008">
            <v>0</v>
          </cell>
          <cell r="F1008" t="str">
            <v>CIF normal</v>
          </cell>
          <cell r="G1008">
            <v>0.28700399999999998</v>
          </cell>
        </row>
        <row r="1009">
          <cell r="B1009" t="str">
            <v>248900664</v>
          </cell>
          <cell r="C1009" t="str">
            <v>CC DE LA VANNE ET DU PAYS D'OTHE</v>
          </cell>
          <cell r="D1009" t="str">
            <v>CCFA</v>
          </cell>
          <cell r="E1009">
            <v>0</v>
          </cell>
          <cell r="F1009" t="str">
            <v>CIF normal</v>
          </cell>
          <cell r="G1009">
            <v>0.284246</v>
          </cell>
        </row>
        <row r="1010">
          <cell r="B1010" t="str">
            <v>247100639</v>
          </cell>
          <cell r="C1010" t="str">
            <v>CC DE MARCIGNY</v>
          </cell>
          <cell r="D1010" t="str">
            <v>CCFA</v>
          </cell>
          <cell r="E1010">
            <v>0</v>
          </cell>
          <cell r="F1010" t="str">
            <v>CIF normal</v>
          </cell>
          <cell r="G1010">
            <v>0.28235300000000002</v>
          </cell>
        </row>
        <row r="1011">
          <cell r="B1011" t="str">
            <v>243600293</v>
          </cell>
          <cell r="C1011" t="str">
            <v>CC DE LA REGION DE LEVROUX</v>
          </cell>
          <cell r="D1011" t="str">
            <v>CCFA</v>
          </cell>
          <cell r="E1011">
            <v>0</v>
          </cell>
          <cell r="F1011" t="str">
            <v>CIF normal</v>
          </cell>
          <cell r="G1011">
            <v>0.28143600000000002</v>
          </cell>
        </row>
        <row r="1012">
          <cell r="B1012" t="str">
            <v>200069128</v>
          </cell>
          <cell r="C1012" t="str">
            <v>CC Mont-Lozère</v>
          </cell>
          <cell r="D1012" t="str">
            <v>CCFA</v>
          </cell>
          <cell r="E1012" t="str">
            <v>F2</v>
          </cell>
          <cell r="F1012" t="str">
            <v>CIF normal</v>
          </cell>
          <cell r="G1012">
            <v>0.280227</v>
          </cell>
        </row>
        <row r="1013">
          <cell r="B1013" t="str">
            <v>200040178</v>
          </cell>
          <cell r="C1013" t="str">
            <v>CC DE L'OUTRE-FORET</v>
          </cell>
          <cell r="D1013" t="str">
            <v>CCFA</v>
          </cell>
          <cell r="E1013">
            <v>0</v>
          </cell>
          <cell r="F1013" t="str">
            <v>CIF normal</v>
          </cell>
          <cell r="G1013">
            <v>0.27699299999999999</v>
          </cell>
        </row>
        <row r="1014">
          <cell r="B1014" t="str">
            <v>246000897</v>
          </cell>
          <cell r="C1014" t="str">
            <v>CC DE LA PLAINE D'ESTREES</v>
          </cell>
          <cell r="D1014" t="str">
            <v>CCFA</v>
          </cell>
          <cell r="E1014">
            <v>0</v>
          </cell>
          <cell r="F1014" t="str">
            <v>CIF normal</v>
          </cell>
          <cell r="G1014">
            <v>0.27684399999999998</v>
          </cell>
        </row>
        <row r="1015">
          <cell r="B1015" t="str">
            <v>200070977</v>
          </cell>
          <cell r="C1015" t="str">
            <v>CC DU GRAND ROYE</v>
          </cell>
          <cell r="D1015" t="str">
            <v>CCFA</v>
          </cell>
          <cell r="E1015" t="str">
            <v>F2</v>
          </cell>
          <cell r="F1015" t="str">
            <v>CIF normal</v>
          </cell>
          <cell r="G1015">
            <v>0.27447700000000003</v>
          </cell>
        </row>
        <row r="1016">
          <cell r="B1016" t="str">
            <v>200007052</v>
          </cell>
          <cell r="C1016" t="str">
            <v>CC DE LA MARCHE BERRICHONNE</v>
          </cell>
          <cell r="D1016" t="str">
            <v>CCFA</v>
          </cell>
          <cell r="E1016">
            <v>0</v>
          </cell>
          <cell r="F1016" t="str">
            <v>CIF normal</v>
          </cell>
          <cell r="G1016">
            <v>0.27132800000000001</v>
          </cell>
        </row>
        <row r="1017">
          <cell r="B1017" t="str">
            <v>200069847</v>
          </cell>
          <cell r="C1017" t="str">
            <v>CC PLATEAU DE CAUX - DOUDEVILLE - YERVILLE</v>
          </cell>
          <cell r="D1017" t="str">
            <v>CCFA</v>
          </cell>
          <cell r="E1017" t="str">
            <v>F2</v>
          </cell>
          <cell r="F1017" t="str">
            <v>CIF normal</v>
          </cell>
          <cell r="G1017">
            <v>0.26946700000000001</v>
          </cell>
        </row>
        <row r="1018">
          <cell r="B1018" t="str">
            <v>241000488</v>
          </cell>
          <cell r="C1018" t="str">
            <v>CC DE L'ORVIN ET DE L'ARDUSSON</v>
          </cell>
          <cell r="D1018" t="str">
            <v>CCFA</v>
          </cell>
          <cell r="E1018">
            <v>0</v>
          </cell>
          <cell r="F1018" t="str">
            <v>CIF normal</v>
          </cell>
          <cell r="G1018">
            <v>0.26852199999999998</v>
          </cell>
        </row>
        <row r="1019">
          <cell r="B1019" t="str">
            <v>200018521</v>
          </cell>
          <cell r="C1019" t="str">
            <v>CC DU VAL DE BOUZANNE</v>
          </cell>
          <cell r="D1019" t="str">
            <v>CCFA</v>
          </cell>
          <cell r="E1019">
            <v>0</v>
          </cell>
          <cell r="F1019" t="str">
            <v>CIF normal</v>
          </cell>
          <cell r="G1019">
            <v>0.26646599999999998</v>
          </cell>
        </row>
        <row r="1020">
          <cell r="B1020" t="str">
            <v>245300306</v>
          </cell>
          <cell r="C1020" t="str">
            <v>CC DU PAYS DE LOIRON</v>
          </cell>
          <cell r="D1020" t="str">
            <v>CCFA</v>
          </cell>
          <cell r="E1020">
            <v>0</v>
          </cell>
          <cell r="F1020" t="str">
            <v>CIF normal</v>
          </cell>
          <cell r="G1020">
            <v>0.26511899999999999</v>
          </cell>
        </row>
        <row r="1021">
          <cell r="B1021" t="str">
            <v>248900896</v>
          </cell>
          <cell r="C1021" t="str">
            <v>CC DE YONNE NORD</v>
          </cell>
          <cell r="D1021" t="str">
            <v>CCFA</v>
          </cell>
          <cell r="E1021">
            <v>0</v>
          </cell>
          <cell r="F1021" t="str">
            <v>CIF normal</v>
          </cell>
          <cell r="G1021">
            <v>0.257407</v>
          </cell>
        </row>
        <row r="1022">
          <cell r="B1022" t="str">
            <v>247600646</v>
          </cell>
          <cell r="C1022" t="str">
            <v>CC DE CAUX-AUSTREBERTHE</v>
          </cell>
          <cell r="D1022" t="str">
            <v>CCFA</v>
          </cell>
          <cell r="E1022">
            <v>0</v>
          </cell>
          <cell r="F1022" t="str">
            <v>CIF normal</v>
          </cell>
          <cell r="G1022">
            <v>0.25517899999999999</v>
          </cell>
        </row>
        <row r="1023">
          <cell r="B1023" t="str">
            <v>247600604</v>
          </cell>
          <cell r="C1023" t="str">
            <v>CC DU CANTON DE LONDINIERES</v>
          </cell>
          <cell r="D1023" t="str">
            <v>CCFA</v>
          </cell>
          <cell r="E1023">
            <v>0</v>
          </cell>
          <cell r="F1023" t="str">
            <v>CIF normal</v>
          </cell>
          <cell r="G1023">
            <v>0.24673400000000001</v>
          </cell>
        </row>
        <row r="1024">
          <cell r="B1024" t="str">
            <v>200033868</v>
          </cell>
          <cell r="C1024" t="str">
            <v>CC des Ballons des Hautes Vosges</v>
          </cell>
          <cell r="D1024" t="str">
            <v>CCFA</v>
          </cell>
          <cell r="E1024">
            <v>0</v>
          </cell>
          <cell r="F1024" t="str">
            <v>CIF normal</v>
          </cell>
          <cell r="G1024">
            <v>0.244585</v>
          </cell>
        </row>
        <row r="1025">
          <cell r="B1025" t="str">
            <v>246701064</v>
          </cell>
          <cell r="C1025" t="str">
            <v>CC DE MOLSHEIM - MUTZIG</v>
          </cell>
          <cell r="D1025" t="str">
            <v>CCFA</v>
          </cell>
          <cell r="E1025">
            <v>0</v>
          </cell>
          <cell r="F1025" t="str">
            <v>CIF normal</v>
          </cell>
          <cell r="G1025">
            <v>0.240624</v>
          </cell>
        </row>
        <row r="1026">
          <cell r="B1026" t="str">
            <v>200073013</v>
          </cell>
          <cell r="C1026" t="str">
            <v>CC Carnelle Pays-de-France</v>
          </cell>
          <cell r="D1026" t="str">
            <v>CCFA</v>
          </cell>
          <cell r="E1026" t="str">
            <v>F2</v>
          </cell>
          <cell r="F1026" t="str">
            <v>CIF normal</v>
          </cell>
          <cell r="G1026">
            <v>0.24044699999999999</v>
          </cell>
        </row>
        <row r="1027">
          <cell r="B1027" t="str">
            <v>247300817</v>
          </cell>
          <cell r="C1027" t="str">
            <v>CC LES VERSANTS D'AIME</v>
          </cell>
          <cell r="D1027" t="str">
            <v>CCFA</v>
          </cell>
          <cell r="E1027">
            <v>0</v>
          </cell>
          <cell r="F1027" t="str">
            <v>CIF normal</v>
          </cell>
          <cell r="G1027">
            <v>0.23483000000000001</v>
          </cell>
        </row>
        <row r="1028">
          <cell r="B1028" t="str">
            <v>200069003</v>
          </cell>
          <cell r="C1028" t="str">
            <v>CC du BARSEQUANAIS en CHAMPAGNE</v>
          </cell>
          <cell r="D1028" t="str">
            <v>CCFA</v>
          </cell>
          <cell r="E1028" t="str">
            <v>F2</v>
          </cell>
          <cell r="F1028" t="str">
            <v>CIF normal</v>
          </cell>
          <cell r="G1028">
            <v>0.23839299999999999</v>
          </cell>
        </row>
        <row r="1029">
          <cell r="B1029" t="str">
            <v>243800745</v>
          </cell>
          <cell r="C1029" t="str">
            <v>CC DE L'OISANS</v>
          </cell>
          <cell r="D1029" t="str">
            <v>CCFA</v>
          </cell>
          <cell r="E1029">
            <v>0</v>
          </cell>
          <cell r="F1029" t="str">
            <v>CIF normal</v>
          </cell>
          <cell r="G1029">
            <v>0.23272300000000001</v>
          </cell>
        </row>
        <row r="1030">
          <cell r="B1030" t="str">
            <v>245600440</v>
          </cell>
          <cell r="C1030" t="str">
            <v>CC BLAVET BELLEVUE OCEAN</v>
          </cell>
          <cell r="D1030" t="str">
            <v>CCFA</v>
          </cell>
          <cell r="E1030">
            <v>0</v>
          </cell>
          <cell r="F1030" t="str">
            <v>CIF normal</v>
          </cell>
          <cell r="G1030">
            <v>0.227017</v>
          </cell>
        </row>
        <row r="1031">
          <cell r="B1031" t="str">
            <v>200040798</v>
          </cell>
          <cell r="C1031" t="str">
            <v>CC VAL VANOISE</v>
          </cell>
          <cell r="D1031" t="str">
            <v>CCFA</v>
          </cell>
          <cell r="E1031">
            <v>0</v>
          </cell>
          <cell r="F1031" t="str">
            <v>CIF normal</v>
          </cell>
          <cell r="G1031">
            <v>0.22478600000000001</v>
          </cell>
        </row>
        <row r="1032">
          <cell r="B1032" t="str">
            <v>200071157</v>
          </cell>
          <cell r="C1032" t="str">
            <v>CC DES HAUTES VOSGES</v>
          </cell>
          <cell r="D1032" t="str">
            <v>CCFA</v>
          </cell>
          <cell r="E1032" t="str">
            <v>F2</v>
          </cell>
          <cell r="F1032" t="str">
            <v>CIF normal</v>
          </cell>
          <cell r="G1032">
            <v>0.221772</v>
          </cell>
        </row>
        <row r="1033">
          <cell r="B1033" t="str">
            <v>200033173</v>
          </cell>
          <cell r="C1033" t="str">
            <v>CC HAUTE VALLEE DE CHEVREUSE</v>
          </cell>
          <cell r="D1033" t="str">
            <v>CCFA</v>
          </cell>
          <cell r="E1033">
            <v>0</v>
          </cell>
          <cell r="F1033" t="str">
            <v>CIF normal</v>
          </cell>
          <cell r="G1033">
            <v>0.214063</v>
          </cell>
        </row>
        <row r="1034">
          <cell r="B1034" t="str">
            <v>247300452</v>
          </cell>
          <cell r="C1034" t="str">
            <v>CC MAURIENNE GALIBIER</v>
          </cell>
          <cell r="D1034" t="str">
            <v>CCFA</v>
          </cell>
          <cell r="E1034">
            <v>0</v>
          </cell>
          <cell r="F1034" t="str">
            <v>CIF normal</v>
          </cell>
          <cell r="G1034">
            <v>0.21307599999999999</v>
          </cell>
        </row>
        <row r="1035">
          <cell r="B1035" t="str">
            <v>243800935</v>
          </cell>
          <cell r="C1035" t="str">
            <v>CC LYON SAINT EXUPERY EN DAUPHINE</v>
          </cell>
          <cell r="D1035" t="str">
            <v>CCFA</v>
          </cell>
          <cell r="E1035">
            <v>0</v>
          </cell>
          <cell r="F1035" t="str">
            <v>CIF normal</v>
          </cell>
          <cell r="G1035">
            <v>0.21079100000000001</v>
          </cell>
        </row>
        <row r="1036">
          <cell r="B1036" t="str">
            <v>248100745</v>
          </cell>
          <cell r="C1036" t="str">
            <v>Communauté de communes Thoré Montagne Noire</v>
          </cell>
          <cell r="D1036" t="str">
            <v>CCFA</v>
          </cell>
          <cell r="E1036">
            <v>0</v>
          </cell>
          <cell r="F1036" t="str">
            <v>CIF normal</v>
          </cell>
          <cell r="G1036">
            <v>0.22554299999999999</v>
          </cell>
        </row>
        <row r="1037">
          <cell r="B1037" t="str">
            <v>200000933</v>
          </cell>
          <cell r="C1037" t="str">
            <v>CC SAULDRE ET SOLOGNE</v>
          </cell>
          <cell r="D1037" t="str">
            <v>CCFA</v>
          </cell>
          <cell r="E1037">
            <v>0</v>
          </cell>
          <cell r="F1037" t="str">
            <v>CIF normal</v>
          </cell>
          <cell r="G1037">
            <v>0.19433400000000001</v>
          </cell>
        </row>
        <row r="1038">
          <cell r="B1038" t="str">
            <v>200069722</v>
          </cell>
          <cell r="C1038" t="str">
            <v>CC interrégionale AUMALE-BLANGY SUR BRESLE</v>
          </cell>
          <cell r="D1038" t="str">
            <v>CCFA</v>
          </cell>
          <cell r="E1038" t="str">
            <v>F2</v>
          </cell>
          <cell r="F1038" t="str">
            <v>CIF normal</v>
          </cell>
          <cell r="G1038">
            <v>0.187912</v>
          </cell>
        </row>
        <row r="1039">
          <cell r="B1039" t="str">
            <v>200068682</v>
          </cell>
          <cell r="C1039" t="str">
            <v>CC TERRE D'EAU</v>
          </cell>
          <cell r="D1039" t="str">
            <v>CCFA</v>
          </cell>
          <cell r="E1039" t="str">
            <v>F2</v>
          </cell>
          <cell r="F1039" t="str">
            <v>CIF normal</v>
          </cell>
          <cell r="G1039">
            <v>0.17626600000000001</v>
          </cell>
        </row>
        <row r="1040">
          <cell r="B1040" t="str">
            <v>200034882</v>
          </cell>
          <cell r="C1040" t="str">
            <v>CC pays du Mont-Blanc</v>
          </cell>
          <cell r="D1040" t="str">
            <v>CCFA</v>
          </cell>
          <cell r="E1040">
            <v>0</v>
          </cell>
          <cell r="F1040" t="str">
            <v>CIF normal</v>
          </cell>
          <cell r="G1040">
            <v>0.16947000000000001</v>
          </cell>
        </row>
        <row r="1041">
          <cell r="B1041" t="str">
            <v>246500573</v>
          </cell>
          <cell r="C1041" t="str">
            <v>CC AURE LOURON</v>
          </cell>
          <cell r="D1041" t="str">
            <v>CCFA</v>
          </cell>
          <cell r="E1041">
            <v>0</v>
          </cell>
          <cell r="F1041" t="str">
            <v>CIF normal</v>
          </cell>
          <cell r="G1041">
            <v>0.16895099999999999</v>
          </cell>
        </row>
        <row r="1042">
          <cell r="B1042" t="str">
            <v>200042414</v>
          </cell>
          <cell r="C1042" t="str">
            <v>CC BRESSE REVERMONT 71</v>
          </cell>
          <cell r="D1042" t="str">
            <v>CCFA</v>
          </cell>
          <cell r="E1042">
            <v>0</v>
          </cell>
          <cell r="F1042" t="str">
            <v>CIF normal</v>
          </cell>
          <cell r="G1042">
            <v>0.164436</v>
          </cell>
        </row>
        <row r="1043">
          <cell r="B1043" t="str">
            <v>249500455</v>
          </cell>
          <cell r="C1043" t="str">
            <v>CC VALLEE DE L'OISE ET DES TROIS FORÊTS</v>
          </cell>
          <cell r="D1043" t="str">
            <v>CCFA</v>
          </cell>
          <cell r="E1043">
            <v>0</v>
          </cell>
          <cell r="F1043" t="str">
            <v>CIF normal</v>
          </cell>
          <cell r="G1043">
            <v>0.16328500000000001</v>
          </cell>
        </row>
        <row r="1044">
          <cell r="B1044" t="str">
            <v>200006716</v>
          </cell>
          <cell r="C1044" t="str">
            <v>CC DU NOGENTAIS</v>
          </cell>
          <cell r="D1044" t="str">
            <v>CCFA</v>
          </cell>
          <cell r="E1044">
            <v>0</v>
          </cell>
          <cell r="F1044" t="str">
            <v>CIF normal</v>
          </cell>
          <cell r="G1044">
            <v>0.16014200000000001</v>
          </cell>
        </row>
        <row r="1045">
          <cell r="B1045" t="str">
            <v>200069227</v>
          </cell>
          <cell r="C1045" t="str">
            <v xml:space="preserve">CC  Pays Fort, Sancerrois, Val de Loire
</v>
          </cell>
          <cell r="D1045" t="str">
            <v>CCFA</v>
          </cell>
          <cell r="E1045" t="str">
            <v>F2</v>
          </cell>
          <cell r="F1045" t="str">
            <v>CIF normal</v>
          </cell>
          <cell r="G1045">
            <v>0.159133</v>
          </cell>
        </row>
        <row r="1046">
          <cell r="B1046" t="str">
            <v>200036135</v>
          </cell>
          <cell r="C1046" t="str">
            <v>CC Cœur de France</v>
          </cell>
          <cell r="D1046" t="str">
            <v>CCFA</v>
          </cell>
          <cell r="E1046">
            <v>0</v>
          </cell>
          <cell r="F1046" t="str">
            <v>CIF normal</v>
          </cell>
          <cell r="G1046">
            <v>0.15826899999999999</v>
          </cell>
        </row>
        <row r="1047">
          <cell r="B1047" t="str">
            <v>247300254</v>
          </cell>
          <cell r="C1047" t="str">
            <v>CC DE HAUTE TARENTAISE</v>
          </cell>
          <cell r="D1047" t="str">
            <v>CCFA</v>
          </cell>
          <cell r="E1047">
            <v>0</v>
          </cell>
          <cell r="F1047" t="str">
            <v>CIF normal</v>
          </cell>
          <cell r="G1047">
            <v>0.151361</v>
          </cell>
        </row>
        <row r="1048">
          <cell r="B1048" t="str">
            <v>200032514</v>
          </cell>
          <cell r="C1048" t="str">
            <v>CC BERRY LOIRE VAUVISE</v>
          </cell>
          <cell r="D1048" t="str">
            <v>CCFA</v>
          </cell>
          <cell r="E1048">
            <v>0</v>
          </cell>
          <cell r="F1048" t="str">
            <v>CIF normal</v>
          </cell>
          <cell r="G1048">
            <v>0.141128</v>
          </cell>
        </row>
        <row r="1049">
          <cell r="B1049" t="str">
            <v>200069730</v>
          </cell>
          <cell r="C1049" t="str">
            <v>CC DES 4 RIVIERES</v>
          </cell>
          <cell r="D1049" t="str">
            <v>CCFA</v>
          </cell>
          <cell r="E1049" t="str">
            <v>F2</v>
          </cell>
          <cell r="F1049" t="str">
            <v>CIF normal</v>
          </cell>
          <cell r="G1049">
            <v>0.122445</v>
          </cell>
        </row>
        <row r="1050">
          <cell r="B1050" t="str">
            <v>200042901</v>
          </cell>
          <cell r="C1050" t="str">
            <v>CC DRÔME SUD PROVENCE</v>
          </cell>
          <cell r="D1050" t="str">
            <v>CCFA</v>
          </cell>
          <cell r="E1050">
            <v>0</v>
          </cell>
          <cell r="F1050" t="str">
            <v>CIF normal</v>
          </cell>
          <cell r="G1050">
            <v>7.9237000000000002E-2</v>
          </cell>
        </row>
        <row r="1051">
          <cell r="B1051" t="str">
            <v>200077014</v>
          </cell>
          <cell r="C1051" t="str">
            <v>VIENNE CONDRIEU AGGLOMERATION</v>
          </cell>
          <cell r="D1051" t="str">
            <v>CA</v>
          </cell>
          <cell r="E1051" t="str">
            <v>F1</v>
          </cell>
          <cell r="F1051" t="str">
            <v>CIF maximal</v>
          </cell>
          <cell r="G1051">
            <v>0.43065900000000001</v>
          </cell>
        </row>
        <row r="1052">
          <cell r="B1052" t="str">
            <v>200077055</v>
          </cell>
          <cell r="C1052" t="str">
            <v>Communauté d'agglomération
 Coulommiers Pays de Brie</v>
          </cell>
          <cell r="D1052" t="str">
            <v>CA</v>
          </cell>
          <cell r="E1052" t="str">
            <v>FT1</v>
          </cell>
          <cell r="F1052" t="str">
            <v>CIF maximal</v>
          </cell>
          <cell r="G1052">
            <v>0.34282800000000002</v>
          </cell>
        </row>
        <row r="1053">
          <cell r="B1053" t="str">
            <v>200042935</v>
          </cell>
          <cell r="C1053" t="str">
            <v>Communauté d’agglomération Haut-Bugey Agglomération</v>
          </cell>
          <cell r="D1053" t="str">
            <v>CA</v>
          </cell>
          <cell r="E1053" t="str">
            <v>T1</v>
          </cell>
          <cell r="F1053" t="str">
            <v>CIF moyen de la catégorie</v>
          </cell>
          <cell r="G1053">
            <v>0.34656199999999998</v>
          </cell>
        </row>
        <row r="1054">
          <cell r="B1054" t="str">
            <v>200067502</v>
          </cell>
          <cell r="C1054" t="str">
            <v>CA SAINT-AVOLD SYNERGIE</v>
          </cell>
          <cell r="D1054" t="str">
            <v>CA</v>
          </cell>
          <cell r="E1054" t="str">
            <v>T1</v>
          </cell>
          <cell r="F1054" t="str">
            <v>CIF moyen de la catégorie</v>
          </cell>
          <cell r="G1054">
            <v>0.34656199999999998</v>
          </cell>
        </row>
        <row r="1055">
          <cell r="B1055" t="str">
            <v>200070753</v>
          </cell>
          <cell r="C1055" t="str">
            <v xml:space="preserve"> Riom Limagne et Volcans</v>
          </cell>
          <cell r="D1055" t="str">
            <v>CA</v>
          </cell>
          <cell r="E1055" t="str">
            <v>T1</v>
          </cell>
          <cell r="F1055" t="str">
            <v>CIF moyen de la catégorie</v>
          </cell>
          <cell r="G1055">
            <v>0.34656199999999998</v>
          </cell>
        </row>
        <row r="1056">
          <cell r="B1056" t="str">
            <v>243301504</v>
          </cell>
          <cell r="C1056" t="str">
            <v>CA du BASSIN D'ARCHACHON NORD ATLANTIQUE (COBAN)</v>
          </cell>
          <cell r="D1056" t="str">
            <v>CA</v>
          </cell>
          <cell r="E1056" t="str">
            <v>T1</v>
          </cell>
          <cell r="F1056" t="str">
            <v>CIF moyen de la catégorie</v>
          </cell>
          <cell r="G1056">
            <v>0.34656199999999998</v>
          </cell>
        </row>
        <row r="1057">
          <cell r="B1057" t="str">
            <v>243500741</v>
          </cell>
          <cell r="C1057" t="str">
            <v>REDON Agglomération</v>
          </cell>
          <cell r="D1057" t="str">
            <v>CA</v>
          </cell>
          <cell r="E1057" t="str">
            <v>T1</v>
          </cell>
          <cell r="F1057" t="str">
            <v>CIF moyen de la catégorie</v>
          </cell>
          <cell r="G1057">
            <v>0.34656199999999998</v>
          </cell>
        </row>
        <row r="1058">
          <cell r="B1058" t="str">
            <v>200049187</v>
          </cell>
          <cell r="C1058" t="str">
            <v>CA DU GRAND VERDUN</v>
          </cell>
          <cell r="D1058" t="str">
            <v>CA</v>
          </cell>
          <cell r="E1058">
            <v>0</v>
          </cell>
          <cell r="F1058" t="str">
            <v>CIF normal</v>
          </cell>
          <cell r="G1058">
            <v>0.87995299999999999</v>
          </cell>
        </row>
        <row r="1059">
          <cell r="B1059" t="str">
            <v>200066918</v>
          </cell>
          <cell r="C1059" t="str">
            <v>CA ALES AGGLOMERATION</v>
          </cell>
          <cell r="D1059" t="str">
            <v>CA</v>
          </cell>
          <cell r="E1059" t="str">
            <v>FM2</v>
          </cell>
          <cell r="F1059" t="str">
            <v>CIF normal</v>
          </cell>
          <cell r="G1059">
            <v>0.39682099999999998</v>
          </cell>
        </row>
        <row r="1060">
          <cell r="B1060" t="str">
            <v>200068666</v>
          </cell>
          <cell r="C1060" t="str">
            <v>CA DE SAINT-DIZIER, DER ET BLAISE</v>
          </cell>
          <cell r="D1060" t="str">
            <v>CA</v>
          </cell>
          <cell r="E1060" t="str">
            <v>FM2</v>
          </cell>
          <cell r="F1060" t="str">
            <v>CIF normal</v>
          </cell>
          <cell r="G1060">
            <v>0.395347</v>
          </cell>
        </row>
        <row r="1061">
          <cell r="B1061" t="str">
            <v>200070993</v>
          </cell>
          <cell r="C1061" t="str">
            <v>CA DE LA BAIE DE SOMME</v>
          </cell>
          <cell r="D1061" t="str">
            <v>CA</v>
          </cell>
          <cell r="E1061" t="str">
            <v>FT2</v>
          </cell>
          <cell r="F1061" t="str">
            <v>CIF normal</v>
          </cell>
          <cell r="G1061">
            <v>0.37373899999999999</v>
          </cell>
        </row>
        <row r="1062">
          <cell r="B1062" t="str">
            <v>248000531</v>
          </cell>
          <cell r="C1062" t="str">
            <v>CA AMIENS METROPOLE</v>
          </cell>
          <cell r="D1062" t="str">
            <v>CA</v>
          </cell>
          <cell r="E1062">
            <v>0</v>
          </cell>
          <cell r="F1062" t="str">
            <v>CIF normal</v>
          </cell>
          <cell r="G1062">
            <v>0.58532600000000001</v>
          </cell>
        </row>
        <row r="1063">
          <cell r="B1063" t="str">
            <v>200066124</v>
          </cell>
          <cell r="C1063" t="str">
            <v>Communauté d’agglomération Gaillac Graulhet</v>
          </cell>
          <cell r="D1063" t="str">
            <v>CA</v>
          </cell>
          <cell r="E1063" t="str">
            <v>FT2</v>
          </cell>
          <cell r="F1063" t="str">
            <v>CIF normal</v>
          </cell>
          <cell r="G1063">
            <v>0.34525400000000001</v>
          </cell>
        </row>
        <row r="1064">
          <cell r="B1064" t="str">
            <v>244000808</v>
          </cell>
          <cell r="C1064" t="str">
            <v>MONT DE MARSAN AGGLOMERATION</v>
          </cell>
          <cell r="D1064" t="str">
            <v>CA</v>
          </cell>
          <cell r="E1064">
            <v>0</v>
          </cell>
          <cell r="F1064" t="str">
            <v>CIF normal</v>
          </cell>
          <cell r="G1064">
            <v>0.53566599999999998</v>
          </cell>
        </row>
        <row r="1065">
          <cell r="B1065" t="str">
            <v>200033025</v>
          </cell>
          <cell r="C1065" t="str">
            <v>CA DE BAR LE DUC - SUD MEUSE</v>
          </cell>
          <cell r="D1065" t="str">
            <v>CA</v>
          </cell>
          <cell r="E1065">
            <v>0</v>
          </cell>
          <cell r="F1065" t="str">
            <v>CIF normal</v>
          </cell>
          <cell r="G1065">
            <v>0.51723399999999997</v>
          </cell>
        </row>
        <row r="1066">
          <cell r="B1066" t="str">
            <v>200071116</v>
          </cell>
          <cell r="C1066" t="str">
            <v>CA ECLA (Espace communautaire Lons Agglomération)</v>
          </cell>
          <cell r="D1066" t="str">
            <v>CA</v>
          </cell>
          <cell r="E1066" t="str">
            <v>FM2</v>
          </cell>
          <cell r="F1066" t="str">
            <v>CIF normal</v>
          </cell>
          <cell r="G1066">
            <v>0.39773599999999998</v>
          </cell>
        </row>
        <row r="1067">
          <cell r="B1067" t="str">
            <v>248100737</v>
          </cell>
          <cell r="C1067" t="str">
            <v>CA DE L'ALBIGEOIS</v>
          </cell>
          <cell r="D1067" t="str">
            <v>CA</v>
          </cell>
          <cell r="E1067">
            <v>0</v>
          </cell>
          <cell r="F1067" t="str">
            <v>CIF normal</v>
          </cell>
          <cell r="G1067">
            <v>0.524559</v>
          </cell>
        </row>
        <row r="1068">
          <cell r="B1068" t="str">
            <v>243100633</v>
          </cell>
          <cell r="C1068" t="str">
            <v>CA DU SICOVAL</v>
          </cell>
          <cell r="D1068" t="str">
            <v>CA</v>
          </cell>
          <cell r="E1068">
            <v>0</v>
          </cell>
          <cell r="F1068" t="str">
            <v>CIF normal</v>
          </cell>
          <cell r="G1068">
            <v>0.523119</v>
          </cell>
        </row>
        <row r="1069">
          <cell r="B1069" t="str">
            <v>249720053</v>
          </cell>
          <cell r="C1069" t="str">
            <v>CA ESPACE SUD MARTINIQUE</v>
          </cell>
          <cell r="D1069" t="str">
            <v>CA</v>
          </cell>
          <cell r="E1069">
            <v>0</v>
          </cell>
          <cell r="F1069" t="str">
            <v>CIF normal</v>
          </cell>
          <cell r="G1069">
            <v>0.49599599999999999</v>
          </cell>
        </row>
        <row r="1070">
          <cell r="B1070" t="str">
            <v>200067874</v>
          </cell>
          <cell r="C1070" t="str">
            <v>CA DE HAGUENAU</v>
          </cell>
          <cell r="D1070" t="str">
            <v>CA</v>
          </cell>
          <cell r="E1070" t="str">
            <v>FT2</v>
          </cell>
          <cell r="F1070" t="str">
            <v>CIF normal</v>
          </cell>
          <cell r="G1070">
            <v>0.45365100000000003</v>
          </cell>
        </row>
        <row r="1071">
          <cell r="B1071" t="str">
            <v>200035814</v>
          </cell>
          <cell r="C1071" t="str">
            <v>CC FLERS AGGLO</v>
          </cell>
          <cell r="D1071" t="str">
            <v>CA</v>
          </cell>
          <cell r="E1071">
            <v>0</v>
          </cell>
          <cell r="F1071" t="str">
            <v>CIF normal</v>
          </cell>
          <cell r="G1071">
            <v>0.54898499999999995</v>
          </cell>
        </row>
        <row r="1072">
          <cell r="B1072" t="str">
            <v>200023737</v>
          </cell>
          <cell r="C1072" t="str">
            <v>CA DU GRAND CAHORS</v>
          </cell>
          <cell r="D1072" t="str">
            <v>CA</v>
          </cell>
          <cell r="E1072">
            <v>0</v>
          </cell>
          <cell r="F1072" t="str">
            <v>CIF normal</v>
          </cell>
          <cell r="G1072">
            <v>0.48051899999999997</v>
          </cell>
        </row>
        <row r="1073">
          <cell r="B1073" t="str">
            <v>241200187</v>
          </cell>
          <cell r="C1073" t="str">
            <v>CA de Rodez-Agglomération</v>
          </cell>
          <cell r="D1073" t="str">
            <v>CA</v>
          </cell>
          <cell r="E1073">
            <v>0</v>
          </cell>
          <cell r="F1073" t="str">
            <v>CIF normal</v>
          </cell>
          <cell r="G1073">
            <v>0.494898</v>
          </cell>
        </row>
        <row r="1074">
          <cell r="B1074" t="str">
            <v>200071678</v>
          </cell>
          <cell r="C1074" t="str">
            <v>AGGLOMERATION DU CHOLETAIS</v>
          </cell>
          <cell r="D1074" t="str">
            <v>CA</v>
          </cell>
          <cell r="E1074" t="str">
            <v>FM2</v>
          </cell>
          <cell r="F1074" t="str">
            <v>CIF normal</v>
          </cell>
          <cell r="G1074">
            <v>0.36373899999999998</v>
          </cell>
        </row>
        <row r="1075">
          <cell r="B1075" t="str">
            <v>245700372</v>
          </cell>
          <cell r="C1075" t="str">
            <v>CA DE FORBACH</v>
          </cell>
          <cell r="D1075" t="str">
            <v>CA</v>
          </cell>
          <cell r="E1075">
            <v>0</v>
          </cell>
          <cell r="F1075" t="str">
            <v>CIF normal</v>
          </cell>
          <cell r="G1075">
            <v>0.47892299999999999</v>
          </cell>
        </row>
        <row r="1076">
          <cell r="B1076" t="str">
            <v>200069037</v>
          </cell>
          <cell r="C1076" t="str">
            <v>CA du Pays de Saint-Omer</v>
          </cell>
          <cell r="D1076" t="str">
            <v>CA</v>
          </cell>
          <cell r="E1076" t="str">
            <v>FM2</v>
          </cell>
          <cell r="F1076" t="str">
            <v>CIF normal</v>
          </cell>
          <cell r="G1076">
            <v>0.421456</v>
          </cell>
        </row>
        <row r="1077">
          <cell r="B1077" t="str">
            <v>243800604</v>
          </cell>
          <cell r="C1077" t="str">
            <v>CA PORTE DE L'ISERE</v>
          </cell>
          <cell r="D1077" t="str">
            <v>CA</v>
          </cell>
          <cell r="E1077">
            <v>0</v>
          </cell>
          <cell r="F1077" t="str">
            <v>CIF normal</v>
          </cell>
          <cell r="G1077">
            <v>0.47307199999999999</v>
          </cell>
        </row>
        <row r="1078">
          <cell r="B1078" t="str">
            <v>245300330</v>
          </cell>
          <cell r="C1078" t="str">
            <v>CA DE LAVAL</v>
          </cell>
          <cell r="D1078" t="str">
            <v>CA</v>
          </cell>
          <cell r="E1078">
            <v>0</v>
          </cell>
          <cell r="F1078" t="str">
            <v>CIF normal</v>
          </cell>
          <cell r="G1078">
            <v>0.44848700000000002</v>
          </cell>
        </row>
        <row r="1079">
          <cell r="B1079" t="str">
            <v>200065886</v>
          </cell>
          <cell r="C1079" t="str">
            <v>LOIRE FOREZ AGGLOMERATION</v>
          </cell>
          <cell r="D1079" t="str">
            <v>CA</v>
          </cell>
          <cell r="E1079" t="str">
            <v>FM2</v>
          </cell>
          <cell r="F1079" t="str">
            <v>CIF normal</v>
          </cell>
          <cell r="G1079">
            <v>0.385436</v>
          </cell>
        </row>
        <row r="1080">
          <cell r="B1080" t="str">
            <v>200068781</v>
          </cell>
          <cell r="C1080" t="str">
            <v>CA VALENCE ROMANS AGGLO</v>
          </cell>
          <cell r="D1080" t="str">
            <v>CA</v>
          </cell>
          <cell r="E1080" t="str">
            <v>FM2</v>
          </cell>
          <cell r="F1080" t="str">
            <v>CIF normal</v>
          </cell>
          <cell r="G1080">
            <v>0.37370700000000001</v>
          </cell>
        </row>
        <row r="1081">
          <cell r="B1081" t="str">
            <v>200066926</v>
          </cell>
          <cell r="C1081" t="str">
            <v>CA GRAND AUCH COEUR DE GASCOGNE</v>
          </cell>
          <cell r="D1081" t="str">
            <v>CA</v>
          </cell>
          <cell r="E1081" t="str">
            <v>FM2</v>
          </cell>
          <cell r="F1081" t="str">
            <v>CIF normal</v>
          </cell>
          <cell r="G1081">
            <v>0.302145</v>
          </cell>
        </row>
        <row r="1082">
          <cell r="B1082" t="str">
            <v>200043396</v>
          </cell>
          <cell r="C1082" t="str">
            <v>CA MAUBEUGE VAL DE SAMBRE</v>
          </cell>
          <cell r="D1082" t="str">
            <v>CA</v>
          </cell>
          <cell r="E1082">
            <v>0</v>
          </cell>
          <cell r="F1082" t="str">
            <v>CIF normal</v>
          </cell>
          <cell r="G1082">
            <v>0.46301199999999998</v>
          </cell>
        </row>
        <row r="1083">
          <cell r="B1083" t="str">
            <v>200011773</v>
          </cell>
          <cell r="C1083" t="str">
            <v>CA ANNEMASSE AGGLO</v>
          </cell>
          <cell r="D1083" t="str">
            <v>CA</v>
          </cell>
          <cell r="E1083">
            <v>0</v>
          </cell>
          <cell r="F1083" t="str">
            <v>CIF normal</v>
          </cell>
          <cell r="G1083">
            <v>0.42760199999999998</v>
          </cell>
        </row>
        <row r="1084">
          <cell r="B1084" t="str">
            <v>200066389</v>
          </cell>
          <cell r="C1084" t="str">
            <v>CA DE SAINT-LO AGGLO</v>
          </cell>
          <cell r="D1084" t="str">
            <v>CA</v>
          </cell>
          <cell r="E1084" t="str">
            <v>FM2</v>
          </cell>
          <cell r="F1084" t="str">
            <v>CIF normal</v>
          </cell>
          <cell r="G1084">
            <v>0.44025799999999998</v>
          </cell>
        </row>
        <row r="1085">
          <cell r="B1085" t="str">
            <v>200068641</v>
          </cell>
          <cell r="C1085" t="str">
            <v>CA Le Muretain Agglo</v>
          </cell>
          <cell r="D1085" t="str">
            <v>CA</v>
          </cell>
          <cell r="E1085" t="str">
            <v>FM2</v>
          </cell>
          <cell r="F1085" t="str">
            <v>CIF normal</v>
          </cell>
          <cell r="G1085">
            <v>0.34967599999999999</v>
          </cell>
        </row>
        <row r="1086">
          <cell r="B1086" t="str">
            <v>247700339</v>
          </cell>
          <cell r="C1086" t="str">
            <v>VAL D'EUROPE AGGLOMÉRATION</v>
          </cell>
          <cell r="D1086" t="str">
            <v>CA</v>
          </cell>
          <cell r="E1086">
            <v>0</v>
          </cell>
          <cell r="F1086" t="str">
            <v>CIF normal</v>
          </cell>
          <cell r="G1086">
            <v>0.46038400000000002</v>
          </cell>
        </row>
        <row r="1087">
          <cell r="B1087" t="str">
            <v>200073419</v>
          </cell>
          <cell r="C1087" t="str">
            <v>CA DU PUY EN VELAY</v>
          </cell>
          <cell r="D1087" t="str">
            <v>CA</v>
          </cell>
          <cell r="E1087" t="str">
            <v>FM2</v>
          </cell>
          <cell r="F1087" t="str">
            <v>CIF normal</v>
          </cell>
          <cell r="G1087">
            <v>0.348576</v>
          </cell>
        </row>
        <row r="1088">
          <cell r="B1088" t="str">
            <v>200040459</v>
          </cell>
          <cell r="C1088" t="str">
            <v>CA MONTELIMAR-AGGLOMERATION</v>
          </cell>
          <cell r="D1088" t="str">
            <v>CA</v>
          </cell>
          <cell r="E1088">
            <v>0</v>
          </cell>
          <cell r="F1088" t="str">
            <v>CIF normal</v>
          </cell>
          <cell r="G1088">
            <v>0.45631699999999997</v>
          </cell>
        </row>
        <row r="1089">
          <cell r="B1089" t="str">
            <v>242500361</v>
          </cell>
          <cell r="C1089" t="str">
            <v>CA DU GRAND BESANCON</v>
          </cell>
          <cell r="D1089" t="str">
            <v>CA</v>
          </cell>
          <cell r="E1089">
            <v>0</v>
          </cell>
          <cell r="F1089" t="str">
            <v>CIF normal</v>
          </cell>
          <cell r="G1089">
            <v>0.44198599999999999</v>
          </cell>
        </row>
        <row r="1090">
          <cell r="B1090" t="str">
            <v>200071892</v>
          </cell>
          <cell r="C1090" t="str">
            <v>CA du Saint Quentinois</v>
          </cell>
          <cell r="D1090" t="str">
            <v>CA</v>
          </cell>
          <cell r="E1090" t="str">
            <v>FM2</v>
          </cell>
          <cell r="F1090" t="str">
            <v>CIF normal</v>
          </cell>
          <cell r="G1090">
            <v>0.402725</v>
          </cell>
        </row>
        <row r="1091">
          <cell r="B1091" t="str">
            <v>247000011</v>
          </cell>
          <cell r="C1091" t="str">
            <v>COMMUNAUTE D'AGGLOMERATION DE VESOUL</v>
          </cell>
          <cell r="D1091" t="str">
            <v>CA</v>
          </cell>
          <cell r="E1091">
            <v>0</v>
          </cell>
          <cell r="F1091" t="str">
            <v>CIF normal</v>
          </cell>
          <cell r="G1091">
            <v>0.45497399999999999</v>
          </cell>
        </row>
        <row r="1092">
          <cell r="B1092" t="str">
            <v>242000354</v>
          </cell>
          <cell r="C1092" t="str">
            <v>CA DE BASTIA</v>
          </cell>
          <cell r="D1092" t="str">
            <v>CA</v>
          </cell>
          <cell r="E1092">
            <v>0</v>
          </cell>
          <cell r="F1092" t="str">
            <v>CIF normal</v>
          </cell>
          <cell r="G1092">
            <v>0.45463100000000001</v>
          </cell>
        </row>
        <row r="1093">
          <cell r="B1093" t="str">
            <v>249720061</v>
          </cell>
          <cell r="C1093" t="str">
            <v>CA DU CENTRE DE LA MARTINIQUE</v>
          </cell>
          <cell r="D1093" t="str">
            <v>CA</v>
          </cell>
          <cell r="E1093">
            <v>0</v>
          </cell>
          <cell r="F1093" t="str">
            <v>CIF normal</v>
          </cell>
          <cell r="G1093">
            <v>0.44463599999999998</v>
          </cell>
        </row>
        <row r="1094">
          <cell r="B1094" t="str">
            <v>200071363</v>
          </cell>
          <cell r="C1094" t="str">
            <v>CA Vichy Communauté</v>
          </cell>
          <cell r="D1094" t="str">
            <v>CA</v>
          </cell>
          <cell r="E1094" t="str">
            <v>FM2</v>
          </cell>
          <cell r="F1094" t="str">
            <v>CIF normal</v>
          </cell>
          <cell r="G1094">
            <v>0.37855699999999998</v>
          </cell>
        </row>
        <row r="1095">
          <cell r="B1095" t="str">
            <v>200067254</v>
          </cell>
          <cell r="C1095" t="str">
            <v>CA PAU BEARN PYRENEES</v>
          </cell>
          <cell r="D1095" t="str">
            <v>CA</v>
          </cell>
          <cell r="E1095" t="str">
            <v>FM2</v>
          </cell>
          <cell r="F1095" t="str">
            <v>CIF normal</v>
          </cell>
          <cell r="G1095">
            <v>0.377635</v>
          </cell>
        </row>
        <row r="1096">
          <cell r="B1096" t="str">
            <v>200035665</v>
          </cell>
          <cell r="C1096" t="str">
            <v xml:space="preserve">CA SEINE EURE </v>
          </cell>
          <cell r="D1096" t="str">
            <v>CA</v>
          </cell>
          <cell r="E1096">
            <v>0</v>
          </cell>
          <cell r="F1096" t="str">
            <v>CIF normal</v>
          </cell>
          <cell r="G1096">
            <v>0.44494600000000001</v>
          </cell>
        </row>
        <row r="1097">
          <cell r="B1097" t="str">
            <v>200035459</v>
          </cell>
          <cell r="C1097" t="str">
            <v>AGGLOMERATION D'AGEN</v>
          </cell>
          <cell r="D1097" t="str">
            <v>CA</v>
          </cell>
          <cell r="E1097">
            <v>0</v>
          </cell>
          <cell r="F1097" t="str">
            <v>CIF normal</v>
          </cell>
          <cell r="G1097">
            <v>0.44075500000000001</v>
          </cell>
        </row>
        <row r="1098">
          <cell r="B1098" t="str">
            <v>241700434</v>
          </cell>
          <cell r="C1098" t="str">
            <v>CA LA ROCHELLE</v>
          </cell>
          <cell r="D1098" t="str">
            <v>CA</v>
          </cell>
          <cell r="E1098">
            <v>0</v>
          </cell>
          <cell r="F1098" t="str">
            <v>CIF normal</v>
          </cell>
          <cell r="G1098">
            <v>0.44341900000000001</v>
          </cell>
        </row>
        <row r="1099">
          <cell r="B1099" t="str">
            <v>200065647</v>
          </cell>
          <cell r="C1099" t="str">
            <v>Pays de Montbéliard Agglomération</v>
          </cell>
          <cell r="D1099" t="str">
            <v>CA</v>
          </cell>
          <cell r="E1099" t="str">
            <v>FM2</v>
          </cell>
          <cell r="F1099" t="str">
            <v>CIF normal</v>
          </cell>
          <cell r="G1099">
            <v>0.45593699999999998</v>
          </cell>
        </row>
        <row r="1100">
          <cell r="B1100" t="str">
            <v>200068120</v>
          </cell>
          <cell r="C1100" t="str">
            <v>CA QUIMPER BRETAGNE OCCIDENTALE</v>
          </cell>
          <cell r="D1100" t="str">
            <v>CA</v>
          </cell>
          <cell r="E1100" t="str">
            <v>FM2</v>
          </cell>
          <cell r="F1100" t="str">
            <v>CIF normal</v>
          </cell>
          <cell r="G1100">
            <v>0.36330099999999999</v>
          </cell>
        </row>
        <row r="1101">
          <cell r="B1101" t="str">
            <v>200069052</v>
          </cell>
          <cell r="C1101" t="str">
            <v>GRAND BELFORT CA</v>
          </cell>
          <cell r="D1101" t="str">
            <v>CA</v>
          </cell>
          <cell r="E1101" t="str">
            <v>FM2</v>
          </cell>
          <cell r="F1101" t="str">
            <v>CIF normal</v>
          </cell>
          <cell r="G1101">
            <v>0.44363599999999997</v>
          </cell>
        </row>
        <row r="1102">
          <cell r="B1102" t="str">
            <v>200036473</v>
          </cell>
          <cell r="C1102" t="str">
            <v>CA de Saintes</v>
          </cell>
          <cell r="D1102" t="str">
            <v>CA</v>
          </cell>
          <cell r="E1102">
            <v>0</v>
          </cell>
          <cell r="F1102" t="str">
            <v>CIF normal</v>
          </cell>
          <cell r="G1102">
            <v>0.42374000000000001</v>
          </cell>
        </row>
        <row r="1103">
          <cell r="B1103" t="str">
            <v>200040244</v>
          </cell>
          <cell r="C1103" t="str">
            <v>CA DU BOCAGE BRESSUIRAIS</v>
          </cell>
          <cell r="D1103" t="str">
            <v>CA</v>
          </cell>
          <cell r="E1103">
            <v>0</v>
          </cell>
          <cell r="F1103" t="str">
            <v>CIF normal</v>
          </cell>
          <cell r="G1103">
            <v>0.434255</v>
          </cell>
        </row>
        <row r="1104">
          <cell r="B1104" t="str">
            <v>200040566</v>
          </cell>
          <cell r="C1104" t="str">
            <v>CA DE L'OUEST RHODANIEN</v>
          </cell>
          <cell r="D1104" t="str">
            <v>CA</v>
          </cell>
          <cell r="E1104">
            <v>0</v>
          </cell>
          <cell r="F1104" t="str">
            <v>CIF normal</v>
          </cell>
          <cell r="G1104">
            <v>0.436552</v>
          </cell>
        </row>
        <row r="1105">
          <cell r="B1105" t="str">
            <v>200067346</v>
          </cell>
          <cell r="C1105" t="str">
            <v>CA PORNIC AGGLO PAYS DE RETZ</v>
          </cell>
          <cell r="D1105" t="str">
            <v>CA</v>
          </cell>
          <cell r="E1105" t="str">
            <v>FT2</v>
          </cell>
          <cell r="F1105" t="str">
            <v>CIF normal</v>
          </cell>
          <cell r="G1105">
            <v>0.42222700000000002</v>
          </cell>
        </row>
        <row r="1106">
          <cell r="B1106" t="str">
            <v>200066876</v>
          </cell>
          <cell r="C1106" t="str">
            <v>Communauté d'agglomération de Châlons-en-Champagne</v>
          </cell>
          <cell r="D1106" t="str">
            <v>CA</v>
          </cell>
          <cell r="E1106" t="str">
            <v>FM2</v>
          </cell>
          <cell r="F1106" t="str">
            <v>CIF normal</v>
          </cell>
          <cell r="G1106">
            <v>0.34543400000000002</v>
          </cell>
        </row>
        <row r="1107">
          <cell r="B1107" t="str">
            <v>200070746</v>
          </cell>
          <cell r="C1107" t="str">
            <v>CA SARREGUEMINES CONFLUENCES</v>
          </cell>
          <cell r="D1107" t="str">
            <v>CA</v>
          </cell>
          <cell r="E1107" t="str">
            <v>FM2</v>
          </cell>
          <cell r="F1107" t="str">
            <v>CIF normal</v>
          </cell>
          <cell r="G1107">
            <v>0.42871599999999999</v>
          </cell>
        </row>
        <row r="1108">
          <cell r="B1108" t="str">
            <v>248600413</v>
          </cell>
          <cell r="C1108" t="str">
            <v>CA DU PAYS CHATELLERAUDAIS</v>
          </cell>
          <cell r="D1108" t="str">
            <v>CA</v>
          </cell>
          <cell r="E1108">
            <v>0</v>
          </cell>
          <cell r="F1108" t="str">
            <v>CIF normal</v>
          </cell>
          <cell r="G1108">
            <v>0.47179900000000002</v>
          </cell>
        </row>
        <row r="1109">
          <cell r="B1109" t="str">
            <v>200071082</v>
          </cell>
          <cell r="C1109" t="str">
            <v>CA Montluçon Communauté</v>
          </cell>
          <cell r="D1109" t="str">
            <v>CA</v>
          </cell>
          <cell r="E1109" t="str">
            <v>FM2</v>
          </cell>
          <cell r="F1109" t="str">
            <v>CIF normal</v>
          </cell>
          <cell r="G1109">
            <v>0.401862</v>
          </cell>
        </row>
        <row r="1110">
          <cell r="B1110" t="str">
            <v>249740119</v>
          </cell>
          <cell r="C1110" t="str">
            <v>CA CINOR</v>
          </cell>
          <cell r="D1110" t="str">
            <v>CA</v>
          </cell>
          <cell r="E1110">
            <v>0</v>
          </cell>
          <cell r="F1110" t="str">
            <v>CIF normal</v>
          </cell>
          <cell r="G1110">
            <v>0.42707899999999999</v>
          </cell>
        </row>
        <row r="1111">
          <cell r="B1111" t="str">
            <v>200070647</v>
          </cell>
          <cell r="C1111" t="str">
            <v>CA BERGERACOISE</v>
          </cell>
          <cell r="D1111" t="str">
            <v>CA</v>
          </cell>
          <cell r="E1111" t="str">
            <v>FM2</v>
          </cell>
          <cell r="F1111" t="str">
            <v>CIF normal</v>
          </cell>
          <cell r="G1111">
            <v>0.30253200000000002</v>
          </cell>
        </row>
        <row r="1112">
          <cell r="B1112" t="str">
            <v>241500230</v>
          </cell>
          <cell r="C1112" t="str">
            <v>CA BASSIN D'AURILLAC</v>
          </cell>
          <cell r="D1112" t="str">
            <v>CA</v>
          </cell>
          <cell r="E1112">
            <v>0</v>
          </cell>
          <cell r="F1112" t="str">
            <v>CIF normal</v>
          </cell>
          <cell r="G1112">
            <v>0.42152499999999998</v>
          </cell>
        </row>
        <row r="1113">
          <cell r="B1113" t="str">
            <v>200071454</v>
          </cell>
          <cell r="C1113" t="str">
            <v>CA EVREUX PORTES DE NORMANDIE</v>
          </cell>
          <cell r="D1113" t="str">
            <v>CA</v>
          </cell>
          <cell r="E1113" t="str">
            <v>FM2</v>
          </cell>
          <cell r="F1113" t="str">
            <v>CIF normal</v>
          </cell>
          <cell r="G1113">
            <v>0.422263</v>
          </cell>
        </row>
        <row r="1114">
          <cell r="B1114" t="str">
            <v>243800984</v>
          </cell>
          <cell r="C1114" t="str">
            <v>CA PAYS VOIRONNAIS</v>
          </cell>
          <cell r="D1114" t="str">
            <v>CA</v>
          </cell>
          <cell r="E1114">
            <v>0</v>
          </cell>
          <cell r="F1114" t="str">
            <v>CIF normal</v>
          </cell>
          <cell r="G1114">
            <v>0.407003</v>
          </cell>
        </row>
        <row r="1115">
          <cell r="B1115" t="str">
            <v>200041630</v>
          </cell>
          <cell r="C1115" t="str">
            <v>Ardenne Métropole</v>
          </cell>
          <cell r="D1115" t="str">
            <v>CA</v>
          </cell>
          <cell r="E1115">
            <v>0</v>
          </cell>
          <cell r="F1115" t="str">
            <v>CIF normal</v>
          </cell>
          <cell r="G1115">
            <v>0.42113200000000001</v>
          </cell>
        </row>
        <row r="1116">
          <cell r="B1116" t="str">
            <v>249710062</v>
          </cell>
          <cell r="C1116" t="str">
            <v>CA NORD BASSE TERRE</v>
          </cell>
          <cell r="D1116" t="str">
            <v>CA</v>
          </cell>
          <cell r="E1116">
            <v>0</v>
          </cell>
          <cell r="F1116" t="str">
            <v>CIF normal</v>
          </cell>
          <cell r="G1116">
            <v>0.33707399999999998</v>
          </cell>
        </row>
        <row r="1117">
          <cell r="B1117" t="str">
            <v>200069425</v>
          </cell>
          <cell r="C1117" t="str">
            <v>CA MONT SAINT-MICHEL NORMANDIE</v>
          </cell>
          <cell r="D1117" t="str">
            <v>CA</v>
          </cell>
          <cell r="E1117" t="str">
            <v>FT2</v>
          </cell>
          <cell r="F1117" t="str">
            <v>CIF normal</v>
          </cell>
          <cell r="G1117">
            <v>0.39362900000000001</v>
          </cell>
        </row>
        <row r="1118">
          <cell r="B1118" t="str">
            <v>247100589</v>
          </cell>
          <cell r="C1118" t="str">
            <v>CA Le Grand Chalon</v>
          </cell>
          <cell r="D1118" t="str">
            <v>CA</v>
          </cell>
          <cell r="E1118">
            <v>0</v>
          </cell>
          <cell r="F1118" t="str">
            <v>CIF normal</v>
          </cell>
          <cell r="G1118">
            <v>0.42072199999999998</v>
          </cell>
        </row>
        <row r="1119">
          <cell r="B1119" t="str">
            <v>200010700</v>
          </cell>
          <cell r="C1119" t="str">
            <v>CA CAUX VALLEE DE SEINE</v>
          </cell>
          <cell r="D1119" t="str">
            <v>CA</v>
          </cell>
          <cell r="E1119">
            <v>0</v>
          </cell>
          <cell r="F1119" t="str">
            <v>CIF normal</v>
          </cell>
          <cell r="G1119">
            <v>0.41687000000000002</v>
          </cell>
        </row>
        <row r="1120">
          <cell r="B1120" t="str">
            <v>249740077</v>
          </cell>
          <cell r="C1120" t="str">
            <v>CIVIS</v>
          </cell>
          <cell r="D1120" t="str">
            <v>CA</v>
          </cell>
          <cell r="E1120">
            <v>0</v>
          </cell>
          <cell r="F1120" t="str">
            <v>CIF normal</v>
          </cell>
          <cell r="G1120">
            <v>0.41083799999999998</v>
          </cell>
        </row>
        <row r="1121">
          <cell r="B1121" t="str">
            <v>200071165</v>
          </cell>
          <cell r="C1121" t="str">
            <v>CA LES SABLES D'OLONNE AGGLOMERATION</v>
          </cell>
          <cell r="D1121" t="str">
            <v>CA</v>
          </cell>
          <cell r="E1121" t="str">
            <v>FT2</v>
          </cell>
          <cell r="F1121" t="str">
            <v>CIF normal</v>
          </cell>
          <cell r="G1121">
            <v>0.33222600000000002</v>
          </cell>
        </row>
        <row r="1122">
          <cell r="B1122" t="str">
            <v>200065928</v>
          </cell>
          <cell r="C1122" t="str">
            <v>LANNION-TREGOR COMMUNAUTE</v>
          </cell>
          <cell r="D1122" t="str">
            <v>CA</v>
          </cell>
          <cell r="E1122" t="str">
            <v>FM2</v>
          </cell>
          <cell r="F1122" t="str">
            <v>CIF normal</v>
          </cell>
          <cell r="G1122">
            <v>0.35936200000000001</v>
          </cell>
        </row>
        <row r="1123">
          <cell r="B1123" t="str">
            <v>249500109</v>
          </cell>
          <cell r="C1123" t="str">
            <v>CA CERGY PONTOISE</v>
          </cell>
          <cell r="D1123" t="str">
            <v>CA</v>
          </cell>
          <cell r="E1123">
            <v>0</v>
          </cell>
          <cell r="F1123" t="str">
            <v>CIF normal</v>
          </cell>
          <cell r="G1123">
            <v>0.40944700000000001</v>
          </cell>
        </row>
        <row r="1124">
          <cell r="B1124" t="str">
            <v>200058782</v>
          </cell>
          <cell r="C1124" t="str">
            <v>SAINT QUENTIN EN YVELINES</v>
          </cell>
          <cell r="D1124" t="str">
            <v>CA</v>
          </cell>
          <cell r="E1124">
            <v>0</v>
          </cell>
          <cell r="F1124" t="str">
            <v>CIF normal</v>
          </cell>
          <cell r="G1124">
            <v>0.39651500000000001</v>
          </cell>
        </row>
        <row r="1125">
          <cell r="B1125" t="str">
            <v>249710070</v>
          </cell>
          <cell r="C1125" t="str">
            <v>CA Grand sud Caraïbe</v>
          </cell>
          <cell r="D1125" t="str">
            <v>CA</v>
          </cell>
          <cell r="E1125">
            <v>0</v>
          </cell>
          <cell r="F1125" t="str">
            <v>CIF normal</v>
          </cell>
          <cell r="G1125">
            <v>0.39950400000000003</v>
          </cell>
        </row>
        <row r="1126">
          <cell r="B1126" t="str">
            <v>200067791</v>
          </cell>
          <cell r="C1126" t="str">
            <v>CA Pays Foix-Varilhes</v>
          </cell>
          <cell r="D1126" t="str">
            <v>CA</v>
          </cell>
          <cell r="E1126" t="str">
            <v>FT2</v>
          </cell>
          <cell r="F1126" t="str">
            <v>CIF normal</v>
          </cell>
          <cell r="G1126">
            <v>0.34925299999999998</v>
          </cell>
        </row>
        <row r="1127">
          <cell r="B1127" t="str">
            <v>200041788</v>
          </cell>
          <cell r="C1127" t="str">
            <v>CA DU PAYS NORD MARTINIQUE</v>
          </cell>
          <cell r="D1127" t="str">
            <v>CA</v>
          </cell>
          <cell r="E1127">
            <v>0</v>
          </cell>
          <cell r="F1127" t="str">
            <v>CIF normal</v>
          </cell>
          <cell r="G1127">
            <v>0.40380500000000003</v>
          </cell>
        </row>
        <row r="1128">
          <cell r="B1128" t="str">
            <v>247600596</v>
          </cell>
          <cell r="C1128" t="str">
            <v>CA HAVRAISE</v>
          </cell>
          <cell r="D1128" t="str">
            <v>CA</v>
          </cell>
          <cell r="E1128">
            <v>0</v>
          </cell>
          <cell r="F1128" t="str">
            <v>CIF normal</v>
          </cell>
          <cell r="G1128">
            <v>0.40277200000000002</v>
          </cell>
        </row>
        <row r="1129">
          <cell r="B1129" t="str">
            <v>200068674</v>
          </cell>
          <cell r="C1129" t="str">
            <v>CA Grand Lac-Lac du Bourget</v>
          </cell>
          <cell r="D1129" t="str">
            <v>CA</v>
          </cell>
          <cell r="E1129" t="str">
            <v>FM2</v>
          </cell>
          <cell r="F1129" t="str">
            <v>CIF normal</v>
          </cell>
          <cell r="G1129">
            <v>0.359537</v>
          </cell>
        </row>
        <row r="1130">
          <cell r="B1130" t="str">
            <v>200042174</v>
          </cell>
          <cell r="C1130" t="str">
            <v>LORIENT AGGLOMÉRATION</v>
          </cell>
          <cell r="D1130" t="str">
            <v>CA</v>
          </cell>
          <cell r="E1130">
            <v>0</v>
          </cell>
          <cell r="F1130" t="str">
            <v>CIF normal</v>
          </cell>
          <cell r="G1130">
            <v>0.39929700000000001</v>
          </cell>
        </row>
        <row r="1131">
          <cell r="B1131" t="str">
            <v>249740101</v>
          </cell>
          <cell r="C1131" t="str">
            <v>CA TERRITOIRE DE LA COTE OUEST</v>
          </cell>
          <cell r="D1131" t="str">
            <v>CA</v>
          </cell>
          <cell r="E1131">
            <v>0</v>
          </cell>
          <cell r="F1131" t="str">
            <v>CIF normal</v>
          </cell>
          <cell r="G1131">
            <v>0.39682000000000001</v>
          </cell>
        </row>
        <row r="1132">
          <cell r="B1132" t="str">
            <v>200030674</v>
          </cell>
          <cell r="C1132" t="str">
            <v>CA VAL DE GARONNE AGGLOMÉRATION</v>
          </cell>
          <cell r="D1132" t="str">
            <v>CA</v>
          </cell>
          <cell r="E1132">
            <v>0</v>
          </cell>
          <cell r="F1132" t="str">
            <v>CIF normal</v>
          </cell>
          <cell r="G1132">
            <v>0.39848800000000001</v>
          </cell>
        </row>
        <row r="1133">
          <cell r="B1133" t="str">
            <v>200071827</v>
          </cell>
          <cell r="C1133" t="str">
            <v>CA DU GRAND-ANGOULEME</v>
          </cell>
          <cell r="D1133" t="str">
            <v>CA</v>
          </cell>
          <cell r="E1133" t="str">
            <v>FM2</v>
          </cell>
          <cell r="F1133" t="str">
            <v>CIF normal</v>
          </cell>
          <cell r="G1133">
            <v>0.36274400000000001</v>
          </cell>
        </row>
        <row r="1134">
          <cell r="B1134" t="str">
            <v>200035731</v>
          </cell>
          <cell r="C1134" t="str">
            <v>CA « Roannais Agglomération »</v>
          </cell>
          <cell r="D1134" t="str">
            <v>CA</v>
          </cell>
          <cell r="E1134">
            <v>0</v>
          </cell>
          <cell r="F1134" t="str">
            <v>CIF normal</v>
          </cell>
          <cell r="G1134">
            <v>0.39086399999999999</v>
          </cell>
        </row>
        <row r="1135">
          <cell r="B1135" t="str">
            <v>249740085</v>
          </cell>
          <cell r="C1135" t="str">
            <v>CA DU SUD</v>
          </cell>
          <cell r="D1135" t="str">
            <v>CA</v>
          </cell>
          <cell r="E1135">
            <v>0</v>
          </cell>
          <cell r="F1135" t="str">
            <v>CIF normal</v>
          </cell>
          <cell r="G1135">
            <v>0.39766499999999999</v>
          </cell>
        </row>
        <row r="1136">
          <cell r="B1136" t="str">
            <v>240200477</v>
          </cell>
          <cell r="C1136" t="str">
            <v>CA DU SOISSONNAIS</v>
          </cell>
          <cell r="D1136" t="str">
            <v>CA</v>
          </cell>
          <cell r="E1136">
            <v>0</v>
          </cell>
          <cell r="F1136" t="str">
            <v>CIF normal</v>
          </cell>
          <cell r="G1136">
            <v>0.39677400000000002</v>
          </cell>
        </row>
        <row r="1137">
          <cell r="B1137" t="str">
            <v>200072015</v>
          </cell>
          <cell r="C1137" t="str">
            <v>CA ANNONAY RHONE AGGLO</v>
          </cell>
          <cell r="D1137" t="str">
            <v>CA</v>
          </cell>
          <cell r="E1137" t="str">
            <v>FM2</v>
          </cell>
          <cell r="F1137" t="str">
            <v>CIF normal</v>
          </cell>
          <cell r="G1137">
            <v>0.398621</v>
          </cell>
        </row>
        <row r="1138">
          <cell r="B1138" t="str">
            <v>200072460</v>
          </cell>
          <cell r="C1138" t="str">
            <v>CA Béthune, Bruay, Artois-Lys Romane</v>
          </cell>
          <cell r="D1138" t="str">
            <v>CA</v>
          </cell>
          <cell r="E1138" t="str">
            <v>FM2</v>
          </cell>
          <cell r="F1138" t="str">
            <v>CIF normal</v>
          </cell>
          <cell r="G1138">
            <v>0.40760999999999997</v>
          </cell>
        </row>
        <row r="1139">
          <cell r="B1139" t="str">
            <v>200072072</v>
          </cell>
          <cell r="C1139" t="str">
            <v>Communauté d’agglomération Territoires Vendômois</v>
          </cell>
          <cell r="D1139" t="str">
            <v>CA</v>
          </cell>
          <cell r="E1139" t="str">
            <v>FT2</v>
          </cell>
          <cell r="F1139" t="str">
            <v>CIF normal</v>
          </cell>
          <cell r="G1139">
            <v>0.30775799999999998</v>
          </cell>
        </row>
        <row r="1140">
          <cell r="B1140" t="str">
            <v>200068658</v>
          </cell>
          <cell r="C1140" t="str">
            <v>CA DE CHAUMONT, DU BASSIN NOGENTAIS ET DU BASSIN DE BOLOGNE VIGNORY FRONCLES</v>
          </cell>
          <cell r="D1140" t="str">
            <v>CA</v>
          </cell>
          <cell r="E1140" t="str">
            <v>FM2</v>
          </cell>
          <cell r="F1140" t="str">
            <v>CIF normal</v>
          </cell>
          <cell r="G1140">
            <v>0.28422700000000001</v>
          </cell>
        </row>
        <row r="1141">
          <cell r="B1141" t="str">
            <v>200067981</v>
          </cell>
          <cell r="C1141" t="str">
            <v>GUINGAMP-PAIMPOL-ARMOR-ARGOAT AGGLOMERATION</v>
          </cell>
          <cell r="D1141" t="str">
            <v>CA</v>
          </cell>
          <cell r="E1141" t="str">
            <v>FT2</v>
          </cell>
          <cell r="F1141" t="str">
            <v>CIF normal</v>
          </cell>
          <cell r="G1141">
            <v>0.32943899999999998</v>
          </cell>
        </row>
        <row r="1142">
          <cell r="B1142" t="str">
            <v>200067437</v>
          </cell>
          <cell r="C1142" t="str">
            <v>CA Provence Alpes Agglomération</v>
          </cell>
          <cell r="D1142" t="str">
            <v>CA</v>
          </cell>
          <cell r="E1142" t="str">
            <v>FT2</v>
          </cell>
          <cell r="F1142" t="str">
            <v>CIF normal</v>
          </cell>
          <cell r="G1142">
            <v>0.35093299999999999</v>
          </cell>
        </row>
        <row r="1143">
          <cell r="B1143" t="str">
            <v>200042190</v>
          </cell>
          <cell r="C1143" t="str">
            <v>CA DE LA PORTE DU HAINAUT</v>
          </cell>
          <cell r="D1143" t="str">
            <v>CA</v>
          </cell>
          <cell r="E1143">
            <v>0</v>
          </cell>
          <cell r="F1143" t="str">
            <v>CIF normal</v>
          </cell>
          <cell r="G1143">
            <v>0.392453</v>
          </cell>
        </row>
        <row r="1144">
          <cell r="B1144" t="str">
            <v>200044618</v>
          </cell>
          <cell r="C1144" t="str">
            <v>CA DU DOUAISIS</v>
          </cell>
          <cell r="D1144" t="str">
            <v>CA</v>
          </cell>
          <cell r="E1144">
            <v>0</v>
          </cell>
          <cell r="F1144" t="str">
            <v>CIF normal</v>
          </cell>
          <cell r="G1144">
            <v>0.39108399999999999</v>
          </cell>
        </row>
        <row r="1145">
          <cell r="B1145" t="str">
            <v>246200299</v>
          </cell>
          <cell r="C1145" t="str">
            <v>CA D'HENIN CARVIN</v>
          </cell>
          <cell r="D1145" t="str">
            <v>CA</v>
          </cell>
          <cell r="E1145">
            <v>0</v>
          </cell>
          <cell r="F1145" t="str">
            <v>CIF normal</v>
          </cell>
          <cell r="G1145">
            <v>0.38704699999999997</v>
          </cell>
        </row>
        <row r="1146">
          <cell r="B1146" t="str">
            <v>242010056</v>
          </cell>
          <cell r="C1146" t="str">
            <v>CA DU PAYS AJACCIEN</v>
          </cell>
          <cell r="D1146" t="str">
            <v>CA</v>
          </cell>
          <cell r="E1146">
            <v>0</v>
          </cell>
          <cell r="F1146" t="str">
            <v>CIF normal</v>
          </cell>
          <cell r="G1146">
            <v>0.375498</v>
          </cell>
        </row>
        <row r="1147">
          <cell r="B1147" t="str">
            <v>200067999</v>
          </cell>
          <cell r="C1147" t="str">
            <v>CA du Beauvaisis</v>
          </cell>
          <cell r="D1147" t="str">
            <v>CA</v>
          </cell>
          <cell r="E1147" t="str">
            <v>FM2</v>
          </cell>
          <cell r="F1147" t="str">
            <v>CIF normal</v>
          </cell>
          <cell r="G1147">
            <v>0.38068400000000002</v>
          </cell>
        </row>
        <row r="1148">
          <cell r="B1148" t="str">
            <v>248200099</v>
          </cell>
          <cell r="C1148" t="str">
            <v>GRAND MONTAUBAN CA</v>
          </cell>
          <cell r="D1148" t="str">
            <v>CA</v>
          </cell>
          <cell r="E1148">
            <v>0</v>
          </cell>
          <cell r="F1148" t="str">
            <v>CIF normal</v>
          </cell>
          <cell r="G1148">
            <v>0.38619399999999998</v>
          </cell>
        </row>
        <row r="1149">
          <cell r="B1149" t="str">
            <v>245701222</v>
          </cell>
          <cell r="C1149" t="str">
            <v>CA DU VAL DE FENSCH</v>
          </cell>
          <cell r="D1149" t="str">
            <v>CA</v>
          </cell>
          <cell r="E1149">
            <v>0</v>
          </cell>
          <cell r="F1149" t="str">
            <v>CIF normal</v>
          </cell>
          <cell r="G1149">
            <v>0.38244299999999998</v>
          </cell>
        </row>
        <row r="1150">
          <cell r="B1150" t="str">
            <v>200072031</v>
          </cell>
          <cell r="C1150" t="str">
            <v>CA de La Région de Château-Thierry</v>
          </cell>
          <cell r="D1150" t="str">
            <v>CA</v>
          </cell>
          <cell r="E1150" t="str">
            <v>FT2</v>
          </cell>
          <cell r="F1150" t="str">
            <v>CIF normal</v>
          </cell>
          <cell r="G1150">
            <v>0.38366899999999998</v>
          </cell>
        </row>
        <row r="1151">
          <cell r="B1151" t="str">
            <v>200041317</v>
          </cell>
          <cell r="C1151" t="str">
            <v>CA DU NIORTAIS</v>
          </cell>
          <cell r="D1151" t="str">
            <v>CA</v>
          </cell>
          <cell r="E1151">
            <v>0</v>
          </cell>
          <cell r="F1151" t="str">
            <v>CIF normal</v>
          </cell>
          <cell r="G1151">
            <v>0.38207600000000003</v>
          </cell>
        </row>
        <row r="1152">
          <cell r="B1152" t="str">
            <v>200070514</v>
          </cell>
          <cell r="C1152" t="str">
            <v>CA du Grand Cognac</v>
          </cell>
          <cell r="D1152" t="str">
            <v>CA</v>
          </cell>
          <cell r="E1152" t="str">
            <v>FT2</v>
          </cell>
          <cell r="F1152" t="str">
            <v>CIF normal</v>
          </cell>
          <cell r="G1152">
            <v>0.401505</v>
          </cell>
        </row>
        <row r="1153">
          <cell r="B1153" t="str">
            <v>200059228</v>
          </cell>
          <cell r="C1153" t="str">
            <v>CA GRAND PARIS SUD SEINE ESSONE SÉNART</v>
          </cell>
          <cell r="D1153" t="str">
            <v>CA</v>
          </cell>
          <cell r="E1153">
            <v>0</v>
          </cell>
          <cell r="F1153" t="str">
            <v>CIF normal</v>
          </cell>
          <cell r="G1153">
            <v>0.36305999999999999</v>
          </cell>
        </row>
        <row r="1154">
          <cell r="B1154" t="str">
            <v>244400644</v>
          </cell>
          <cell r="C1154" t="str">
            <v>CA DE LA REGION NAZAIRIENNE ET DE L'ESTUAIRE</v>
          </cell>
          <cell r="D1154" t="str">
            <v>CA</v>
          </cell>
          <cell r="E1154">
            <v>0</v>
          </cell>
          <cell r="F1154" t="str">
            <v>CIF normal</v>
          </cell>
          <cell r="G1154">
            <v>0.38221699999999997</v>
          </cell>
        </row>
        <row r="1155">
          <cell r="B1155" t="str">
            <v>200040590</v>
          </cell>
          <cell r="C1155" t="str">
            <v>CA VILLEFRANCHE BEAUJOLAIS SAÔNE</v>
          </cell>
          <cell r="D1155" t="str">
            <v>CA</v>
          </cell>
          <cell r="E1155">
            <v>0</v>
          </cell>
          <cell r="F1155" t="str">
            <v>CIF normal</v>
          </cell>
          <cell r="G1155">
            <v>0.35550599999999999</v>
          </cell>
        </row>
        <row r="1156">
          <cell r="B1156" t="str">
            <v>200068989</v>
          </cell>
          <cell r="C1156" t="str">
            <v>DINAN AGGLOMERATION</v>
          </cell>
          <cell r="D1156" t="str">
            <v>CA</v>
          </cell>
          <cell r="E1156" t="str">
            <v>FT2</v>
          </cell>
          <cell r="F1156" t="str">
            <v>CIF normal</v>
          </cell>
          <cell r="G1156">
            <v>0.38022400000000001</v>
          </cell>
        </row>
        <row r="1157">
          <cell r="B1157" t="str">
            <v>200072312</v>
          </cell>
          <cell r="C1157" t="str">
            <v>CA SEINE NORMANDIE AGGLOMERATION</v>
          </cell>
          <cell r="D1157" t="str">
            <v>CA</v>
          </cell>
          <cell r="E1157" t="str">
            <v>FM2</v>
          </cell>
          <cell r="F1157" t="str">
            <v>CIF normal</v>
          </cell>
          <cell r="G1157">
            <v>0.36696499999999999</v>
          </cell>
        </row>
        <row r="1158">
          <cell r="B1158" t="str">
            <v>200035319</v>
          </cell>
          <cell r="C1158" t="str">
            <v>CA Var Estérel Méditerranée</v>
          </cell>
          <cell r="D1158" t="str">
            <v>CA</v>
          </cell>
          <cell r="E1158">
            <v>0</v>
          </cell>
          <cell r="F1158" t="str">
            <v>CIF normal</v>
          </cell>
          <cell r="G1158">
            <v>0.37717200000000001</v>
          </cell>
        </row>
        <row r="1159">
          <cell r="B1159" t="str">
            <v>200067106</v>
          </cell>
          <cell r="C1159" t="str">
            <v>CA DU PAYS BASQUE</v>
          </cell>
          <cell r="D1159" t="str">
            <v>CA</v>
          </cell>
          <cell r="E1159" t="str">
            <v>FM2</v>
          </cell>
          <cell r="F1159" t="str">
            <v>CIF normal</v>
          </cell>
          <cell r="G1159">
            <v>0.37089699999999998</v>
          </cell>
        </row>
        <row r="1160">
          <cell r="B1160" t="str">
            <v>200035715</v>
          </cell>
          <cell r="C1160" t="str">
            <v>CA Carcassonne-Agglo</v>
          </cell>
          <cell r="D1160" t="str">
            <v>CA</v>
          </cell>
          <cell r="E1160">
            <v>0</v>
          </cell>
          <cell r="F1160" t="str">
            <v>CIF normal</v>
          </cell>
          <cell r="G1160">
            <v>0.36795800000000001</v>
          </cell>
        </row>
        <row r="1161">
          <cell r="B1161" t="str">
            <v>243400470</v>
          </cell>
          <cell r="C1161" t="str">
            <v>CA DU PAYS DE L'OR</v>
          </cell>
          <cell r="D1161" t="str">
            <v>CA</v>
          </cell>
          <cell r="E1161">
            <v>0</v>
          </cell>
          <cell r="F1161" t="str">
            <v>CIF normal</v>
          </cell>
          <cell r="G1161">
            <v>0.37451299999999998</v>
          </cell>
        </row>
        <row r="1162">
          <cell r="B1162" t="str">
            <v>241927201</v>
          </cell>
          <cell r="C1162" t="str">
            <v>CA TULLE AGGLO</v>
          </cell>
          <cell r="D1162" t="str">
            <v>CA</v>
          </cell>
          <cell r="E1162">
            <v>0</v>
          </cell>
          <cell r="F1162" t="str">
            <v>CIF normal</v>
          </cell>
          <cell r="G1162">
            <v>0.37319999999999998</v>
          </cell>
        </row>
        <row r="1163">
          <cell r="B1163" t="str">
            <v>200033181</v>
          </cell>
          <cell r="C1163" t="str">
            <v>CA DE CHARTRES METROPOLE</v>
          </cell>
          <cell r="D1163" t="str">
            <v>CA</v>
          </cell>
          <cell r="E1163">
            <v>0</v>
          </cell>
          <cell r="F1163" t="str">
            <v>CIF normal</v>
          </cell>
          <cell r="G1163">
            <v>0.366174</v>
          </cell>
        </row>
        <row r="1164">
          <cell r="B1164" t="str">
            <v>246201149</v>
          </cell>
          <cell r="C1164" t="str">
            <v>CA DU CALAISIS</v>
          </cell>
          <cell r="D1164" t="str">
            <v>CA</v>
          </cell>
          <cell r="E1164">
            <v>0</v>
          </cell>
          <cell r="F1164" t="str">
            <v>CIF normal</v>
          </cell>
          <cell r="G1164">
            <v>0.403451</v>
          </cell>
        </row>
        <row r="1165">
          <cell r="B1165" t="str">
            <v>200071140</v>
          </cell>
          <cell r="C1165" t="str">
            <v>CA Moulins Communauté</v>
          </cell>
          <cell r="D1165" t="str">
            <v>CA</v>
          </cell>
          <cell r="E1165" t="str">
            <v>FM2</v>
          </cell>
          <cell r="F1165" t="str">
            <v>CIF normal</v>
          </cell>
          <cell r="G1165">
            <v>0.37912099999999999</v>
          </cell>
        </row>
        <row r="1166">
          <cell r="B1166" t="str">
            <v>200023307</v>
          </cell>
          <cell r="C1166" t="str">
            <v>CA DU GRAND VILLENEUVOIS</v>
          </cell>
          <cell r="D1166" t="str">
            <v>CA</v>
          </cell>
          <cell r="E1166">
            <v>0</v>
          </cell>
          <cell r="F1166" t="str">
            <v>CIF normal</v>
          </cell>
          <cell r="G1166">
            <v>0.34888200000000003</v>
          </cell>
        </row>
        <row r="1167">
          <cell r="B1167" t="str">
            <v>200069110</v>
          </cell>
          <cell r="C1167" t="str">
            <v>CA Metropole Coeur des Bauges</v>
          </cell>
          <cell r="D1167" t="str">
            <v>CA</v>
          </cell>
          <cell r="E1167" t="str">
            <v>FM2</v>
          </cell>
          <cell r="F1167" t="str">
            <v>CIF normal</v>
          </cell>
          <cell r="G1167">
            <v>0.38357400000000003</v>
          </cell>
        </row>
        <row r="1168">
          <cell r="B1168" t="str">
            <v>244000675</v>
          </cell>
          <cell r="C1168" t="str">
            <v>CA DU GRAND DAX</v>
          </cell>
          <cell r="D1168" t="str">
            <v>CA</v>
          </cell>
          <cell r="E1168">
            <v>0</v>
          </cell>
          <cell r="F1168" t="str">
            <v>CIF normal</v>
          </cell>
          <cell r="G1168">
            <v>0.35456700000000002</v>
          </cell>
        </row>
        <row r="1169">
          <cell r="B1169" t="str">
            <v>248900334</v>
          </cell>
          <cell r="C1169" t="str">
            <v>CA GRAND SENONAIS</v>
          </cell>
          <cell r="D1169" t="str">
            <v>CA</v>
          </cell>
          <cell r="E1169">
            <v>0</v>
          </cell>
          <cell r="F1169" t="str">
            <v>CIF normal</v>
          </cell>
          <cell r="G1169">
            <v>0.358958</v>
          </cell>
        </row>
        <row r="1170">
          <cell r="B1170" t="str">
            <v>241700640</v>
          </cell>
          <cell r="C1170" t="str">
            <v>CA ROYAN ATLANTIQUE</v>
          </cell>
          <cell r="D1170" t="str">
            <v>CA</v>
          </cell>
          <cell r="E1170">
            <v>0</v>
          </cell>
          <cell r="F1170" t="str">
            <v>CIF normal</v>
          </cell>
          <cell r="G1170">
            <v>0.35127700000000001</v>
          </cell>
        </row>
        <row r="1171">
          <cell r="B1171" t="str">
            <v>200069250</v>
          </cell>
          <cell r="C1171" t="str">
            <v>CA TROYES CHAMPAGNE METROPOLE</v>
          </cell>
          <cell r="D1171" t="str">
            <v>CA</v>
          </cell>
          <cell r="E1171" t="str">
            <v>FM2</v>
          </cell>
          <cell r="F1171" t="str">
            <v>CIF normal</v>
          </cell>
          <cell r="G1171">
            <v>0.37037199999999998</v>
          </cell>
        </row>
        <row r="1172">
          <cell r="B1172" t="str">
            <v>248300493</v>
          </cell>
          <cell r="C1172" t="str">
            <v>CA DRACENOISE</v>
          </cell>
          <cell r="D1172" t="str">
            <v>CA</v>
          </cell>
          <cell r="E1172">
            <v>0</v>
          </cell>
          <cell r="F1172" t="str">
            <v>CIF normal</v>
          </cell>
          <cell r="G1172">
            <v>0.36562299999999998</v>
          </cell>
        </row>
        <row r="1173">
          <cell r="B1173" t="str">
            <v>200010650</v>
          </cell>
          <cell r="C1173" t="str">
            <v>CA DU GRAND DOLE</v>
          </cell>
          <cell r="D1173" t="str">
            <v>CA</v>
          </cell>
          <cell r="E1173">
            <v>0</v>
          </cell>
          <cell r="F1173" t="str">
            <v>CIF normal</v>
          </cell>
          <cell r="G1173">
            <v>0.36999799999999999</v>
          </cell>
        </row>
        <row r="1174">
          <cell r="B1174" t="str">
            <v>200034700</v>
          </cell>
          <cell r="C1174" t="str">
            <v>Durance Luberon Verdon agglomération</v>
          </cell>
          <cell r="D1174" t="str">
            <v>CA</v>
          </cell>
          <cell r="E1174">
            <v>0</v>
          </cell>
          <cell r="F1174" t="str">
            <v>CIF normal</v>
          </cell>
          <cell r="G1174">
            <v>0.36065700000000001</v>
          </cell>
        </row>
        <row r="1175">
          <cell r="B1175" t="str">
            <v>243400769</v>
          </cell>
          <cell r="C1175" t="str">
            <v>CA DE BEZIERS MEDITERRANEE</v>
          </cell>
          <cell r="D1175" t="str">
            <v>CA</v>
          </cell>
          <cell r="E1175">
            <v>0</v>
          </cell>
          <cell r="F1175" t="str">
            <v>CIF normal</v>
          </cell>
          <cell r="G1175">
            <v>0.36274499999999998</v>
          </cell>
        </row>
        <row r="1176">
          <cell r="B1176" t="str">
            <v>242900835</v>
          </cell>
          <cell r="C1176" t="str">
            <v>CA MORLAIX-COMMUNAUTE</v>
          </cell>
          <cell r="D1176" t="str">
            <v>CA</v>
          </cell>
          <cell r="E1176">
            <v>0</v>
          </cell>
          <cell r="F1176" t="str">
            <v>CIF normal</v>
          </cell>
          <cell r="G1176">
            <v>0.36080899999999999</v>
          </cell>
        </row>
        <row r="1177">
          <cell r="B1177" t="str">
            <v>245400262</v>
          </cell>
          <cell r="C1177" t="str">
            <v>CA DE LONGWY</v>
          </cell>
          <cell r="D1177" t="str">
            <v>CA</v>
          </cell>
          <cell r="E1177" t="str">
            <v>T2</v>
          </cell>
          <cell r="F1177" t="str">
            <v>CIF pondéré par DT moyenne de la catégorie</v>
          </cell>
          <cell r="G1177">
            <v>0.34016600000000002</v>
          </cell>
        </row>
        <row r="1178">
          <cell r="B1178" t="str">
            <v>200069532</v>
          </cell>
          <cell r="C1178" t="str">
            <v>CA Lisieux Normandie</v>
          </cell>
          <cell r="D1178" t="str">
            <v>CA</v>
          </cell>
          <cell r="E1178" t="str">
            <v>FT2</v>
          </cell>
          <cell r="F1178" t="str">
            <v>CIF normal</v>
          </cell>
          <cell r="G1178">
            <v>0.35821500000000001</v>
          </cell>
        </row>
        <row r="1179">
          <cell r="B1179" t="str">
            <v>200071751</v>
          </cell>
          <cell r="C1179" t="str">
            <v>CA du bassin de Bourg-en-Bresse</v>
          </cell>
          <cell r="D1179" t="str">
            <v>CA</v>
          </cell>
          <cell r="E1179" t="str">
            <v>FM2</v>
          </cell>
          <cell r="F1179" t="str">
            <v>CIF normal</v>
          </cell>
          <cell r="G1179">
            <v>0.35968499999999998</v>
          </cell>
        </row>
        <row r="1180">
          <cell r="B1180" t="str">
            <v>200006682</v>
          </cell>
          <cell r="C1180" t="str">
            <v>CA BEAUNE CHAGNY NOLAY</v>
          </cell>
          <cell r="D1180" t="str">
            <v>CA</v>
          </cell>
          <cell r="E1180">
            <v>0</v>
          </cell>
          <cell r="F1180" t="str">
            <v>CIF normal</v>
          </cell>
          <cell r="G1180">
            <v>0.36171900000000001</v>
          </cell>
        </row>
        <row r="1181">
          <cell r="B1181" t="str">
            <v>200030385</v>
          </cell>
          <cell r="C1181" t="str">
            <v>CA DE BLOIS AGGLOPOLYS</v>
          </cell>
          <cell r="D1181" t="str">
            <v>CA</v>
          </cell>
          <cell r="E1181">
            <v>0</v>
          </cell>
          <cell r="F1181" t="str">
            <v>CIF normal</v>
          </cell>
          <cell r="G1181">
            <v>0.36180499999999999</v>
          </cell>
        </row>
        <row r="1182">
          <cell r="B1182" t="str">
            <v>200071876</v>
          </cell>
          <cell r="C1182" t="str">
            <v>SAUMUR VAL DE LOIRE</v>
          </cell>
          <cell r="D1182" t="str">
            <v>CA</v>
          </cell>
          <cell r="E1182" t="str">
            <v>FM2</v>
          </cell>
          <cell r="F1182" t="str">
            <v>CIF normal</v>
          </cell>
          <cell r="G1182">
            <v>0.340702</v>
          </cell>
        </row>
        <row r="1183">
          <cell r="B1183" t="str">
            <v>200060457</v>
          </cell>
          <cell r="C1183" t="str">
            <v>CA DEMBENI/MAMOUDZOU</v>
          </cell>
          <cell r="D1183" t="str">
            <v>CA</v>
          </cell>
          <cell r="E1183">
            <v>0</v>
          </cell>
          <cell r="F1183" t="str">
            <v>CIF normal</v>
          </cell>
          <cell r="G1183">
            <v>0.36049999999999999</v>
          </cell>
        </row>
        <row r="1184">
          <cell r="B1184" t="str">
            <v>248500589</v>
          </cell>
          <cell r="C1184" t="str">
            <v>CA LA ROCHE SUR YON AGGLOMERATION</v>
          </cell>
          <cell r="D1184" t="str">
            <v>CA</v>
          </cell>
          <cell r="E1184">
            <v>0</v>
          </cell>
          <cell r="F1184" t="str">
            <v>CIF normal</v>
          </cell>
          <cell r="G1184">
            <v>0.35808600000000002</v>
          </cell>
        </row>
        <row r="1185">
          <cell r="B1185" t="str">
            <v>248400053</v>
          </cell>
          <cell r="C1185" t="str">
            <v>CA VENTOUX COMTAT VENAISSIN</v>
          </cell>
          <cell r="D1185" t="str">
            <v>CA</v>
          </cell>
          <cell r="E1185">
            <v>0</v>
          </cell>
          <cell r="F1185" t="str">
            <v>CIF normal</v>
          </cell>
          <cell r="G1185">
            <v>0.33213700000000002</v>
          </cell>
        </row>
        <row r="1186">
          <cell r="B1186" t="str">
            <v>200057859</v>
          </cell>
          <cell r="C1186" t="str">
            <v>CŒUR D' ESSONNE AGGLOMERATION</v>
          </cell>
          <cell r="D1186" t="str">
            <v>CA</v>
          </cell>
          <cell r="E1186">
            <v>0</v>
          </cell>
          <cell r="F1186" t="str">
            <v>CIF normal</v>
          </cell>
          <cell r="G1186">
            <v>0.35220299999999999</v>
          </cell>
        </row>
        <row r="1187">
          <cell r="B1187" t="str">
            <v>200072452</v>
          </cell>
          <cell r="C1187" t="str">
            <v>CA FOUGERES AGGLOMERATION</v>
          </cell>
          <cell r="D1187" t="str">
            <v>CA</v>
          </cell>
          <cell r="E1187" t="str">
            <v>FT2</v>
          </cell>
          <cell r="F1187" t="str">
            <v>CIF normal</v>
          </cell>
          <cell r="G1187">
            <v>0.36568800000000001</v>
          </cell>
        </row>
        <row r="1188">
          <cell r="B1188" t="str">
            <v>246200364</v>
          </cell>
          <cell r="C1188" t="str">
            <v>CA DE LENS LIEVIN</v>
          </cell>
          <cell r="D1188" t="str">
            <v>CA</v>
          </cell>
          <cell r="E1188">
            <v>0</v>
          </cell>
          <cell r="F1188" t="str">
            <v>CIF normal</v>
          </cell>
          <cell r="G1188">
            <v>0.35512199999999999</v>
          </cell>
        </row>
        <row r="1189">
          <cell r="B1189" t="str">
            <v>248719312</v>
          </cell>
          <cell r="C1189" t="str">
            <v>CA LIMOGES METROPOLE</v>
          </cell>
          <cell r="D1189" t="str">
            <v>CA</v>
          </cell>
          <cell r="E1189">
            <v>0</v>
          </cell>
          <cell r="F1189" t="str">
            <v>CIF normal</v>
          </cell>
          <cell r="G1189">
            <v>0.355101</v>
          </cell>
        </row>
        <row r="1190">
          <cell r="B1190" t="str">
            <v>200066009</v>
          </cell>
          <cell r="C1190" t="str">
            <v>CA MULHOUSE ALSACE AGGLOMERATION</v>
          </cell>
          <cell r="D1190" t="str">
            <v>CA</v>
          </cell>
          <cell r="E1190" t="str">
            <v>FM2</v>
          </cell>
          <cell r="F1190" t="str">
            <v>CIF normal</v>
          </cell>
          <cell r="G1190">
            <v>0.389235</v>
          </cell>
        </row>
        <row r="1191">
          <cell r="B1191" t="str">
            <v>200041507</v>
          </cell>
          <cell r="C1191" t="str">
            <v>CA LA RIVIERA DU LEVANT</v>
          </cell>
          <cell r="D1191" t="str">
            <v>CA</v>
          </cell>
          <cell r="E1191">
            <v>0</v>
          </cell>
          <cell r="F1191" t="str">
            <v>CIF normal</v>
          </cell>
          <cell r="G1191">
            <v>0.35035100000000002</v>
          </cell>
        </row>
        <row r="1192">
          <cell r="B1192" t="str">
            <v>242900694</v>
          </cell>
          <cell r="C1192" t="str">
            <v>CA QUIMPERLE COMMUNAUTE</v>
          </cell>
          <cell r="D1192" t="str">
            <v>CA</v>
          </cell>
          <cell r="E1192">
            <v>0</v>
          </cell>
          <cell r="F1192" t="str">
            <v>CIF normal</v>
          </cell>
          <cell r="G1192">
            <v>0.34586299999999998</v>
          </cell>
        </row>
        <row r="1193">
          <cell r="B1193" t="str">
            <v>243400819</v>
          </cell>
          <cell r="C1193" t="str">
            <v>CA HERAULT MEDITERRANEE</v>
          </cell>
          <cell r="D1193" t="str">
            <v>CA</v>
          </cell>
          <cell r="E1193">
            <v>0</v>
          </cell>
          <cell r="F1193" t="str">
            <v>CIF normal</v>
          </cell>
          <cell r="G1193">
            <v>0.359682</v>
          </cell>
        </row>
        <row r="1194">
          <cell r="B1194" t="str">
            <v>200067684</v>
          </cell>
          <cell r="C1194" t="str">
            <v>Communauté d'agglomération Epernay, Coteaux et Plaine de Champagne</v>
          </cell>
          <cell r="D1194" t="str">
            <v>CA</v>
          </cell>
          <cell r="E1194" t="str">
            <v>FT2</v>
          </cell>
          <cell r="F1194" t="str">
            <v>CIF normal</v>
          </cell>
          <cell r="G1194">
            <v>0.36836999999999998</v>
          </cell>
        </row>
        <row r="1195">
          <cell r="B1195" t="str">
            <v>246200729</v>
          </cell>
          <cell r="C1195" t="str">
            <v>CA DU BOULONNAIS</v>
          </cell>
          <cell r="D1195" t="str">
            <v>CA</v>
          </cell>
          <cell r="E1195">
            <v>0</v>
          </cell>
          <cell r="F1195" t="str">
            <v>CIF normal</v>
          </cell>
          <cell r="G1195">
            <v>0.34497499999999998</v>
          </cell>
        </row>
        <row r="1196">
          <cell r="B1196" t="str">
            <v>200068500</v>
          </cell>
          <cell r="C1196" t="str">
            <v>CA de CAMBRAI</v>
          </cell>
          <cell r="D1196" t="str">
            <v>CA</v>
          </cell>
          <cell r="E1196" t="str">
            <v>FM2</v>
          </cell>
          <cell r="F1196" t="str">
            <v>CIF normal</v>
          </cell>
          <cell r="G1196">
            <v>0.35767100000000002</v>
          </cell>
        </row>
        <row r="1197">
          <cell r="B1197" t="str">
            <v>200066355</v>
          </cell>
          <cell r="C1197" t="str">
            <v>CA DU BASSIN DE THAU</v>
          </cell>
          <cell r="D1197" t="str">
            <v>CA</v>
          </cell>
          <cell r="E1197" t="str">
            <v>FM2</v>
          </cell>
          <cell r="F1197" t="str">
            <v>CIF normal</v>
          </cell>
          <cell r="G1197">
            <v>0.29366799999999998</v>
          </cell>
        </row>
        <row r="1198">
          <cell r="B1198" t="str">
            <v>200040442</v>
          </cell>
          <cell r="C1198" t="str">
            <v>CA LUBERON MONTS DE VAUCLUSE</v>
          </cell>
          <cell r="D1198" t="str">
            <v>CA</v>
          </cell>
          <cell r="E1198" t="str">
            <v>T2</v>
          </cell>
          <cell r="F1198" t="str">
            <v>CIF pondéré par DT moyenne de la catégorie</v>
          </cell>
          <cell r="G1198">
            <v>0.392515</v>
          </cell>
        </row>
        <row r="1199">
          <cell r="B1199" t="str">
            <v>200034825</v>
          </cell>
          <cell r="C1199" t="str">
            <v>CA DU GRAND GUERET</v>
          </cell>
          <cell r="D1199" t="str">
            <v>CA</v>
          </cell>
          <cell r="E1199">
            <v>0</v>
          </cell>
          <cell r="F1199" t="str">
            <v>CIF normal</v>
          </cell>
          <cell r="G1199">
            <v>0.34689900000000001</v>
          </cell>
        </row>
        <row r="1200">
          <cell r="B1200" t="str">
            <v>245901160</v>
          </cell>
          <cell r="C1200" t="str">
            <v>CA DE VALENCIENNES METROPOLE</v>
          </cell>
          <cell r="D1200" t="str">
            <v>CA</v>
          </cell>
          <cell r="E1200">
            <v>0</v>
          </cell>
          <cell r="F1200" t="str">
            <v>CIF normal</v>
          </cell>
          <cell r="G1200">
            <v>0.34122999999999998</v>
          </cell>
        </row>
        <row r="1201">
          <cell r="B1201" t="str">
            <v>200069409</v>
          </cell>
          <cell r="C1201" t="str">
            <v>SAINT-BRIEUC ARMOR AGGLOMERATION</v>
          </cell>
          <cell r="D1201" t="str">
            <v>CA</v>
          </cell>
          <cell r="E1201" t="str">
            <v>FM2</v>
          </cell>
          <cell r="F1201" t="str">
            <v>CIF normal</v>
          </cell>
          <cell r="G1201">
            <v>0.32547999999999999</v>
          </cell>
        </row>
        <row r="1202">
          <cell r="B1202" t="str">
            <v>200041762</v>
          </cell>
          <cell r="C1202" t="str">
            <v>CA ROCHEFORT OCEAN</v>
          </cell>
          <cell r="D1202" t="str">
            <v>CA</v>
          </cell>
          <cell r="E1202">
            <v>0</v>
          </cell>
          <cell r="F1202" t="str">
            <v>CIF normal</v>
          </cell>
          <cell r="G1202">
            <v>0.29977799999999999</v>
          </cell>
        </row>
        <row r="1203">
          <cell r="B1203" t="str">
            <v>200039857</v>
          </cell>
          <cell r="C1203" t="str">
            <v>CA DU PAYS DE GRASSE</v>
          </cell>
          <cell r="D1203" t="str">
            <v>CA</v>
          </cell>
          <cell r="E1203">
            <v>0</v>
          </cell>
          <cell r="F1203" t="str">
            <v>CIF normal</v>
          </cell>
          <cell r="G1203">
            <v>0.33985300000000002</v>
          </cell>
        </row>
        <row r="1204">
          <cell r="B1204" t="str">
            <v>243300563</v>
          </cell>
          <cell r="C1204" t="str">
            <v>CA BASSIN D'ARCACHON SUD POLE ATLANTIQUE</v>
          </cell>
          <cell r="D1204" t="str">
            <v>CA</v>
          </cell>
          <cell r="E1204">
            <v>0</v>
          </cell>
          <cell r="F1204" t="str">
            <v>CIF normal</v>
          </cell>
          <cell r="G1204">
            <v>0.34227200000000002</v>
          </cell>
        </row>
        <row r="1205">
          <cell r="B1205" t="str">
            <v>200017846</v>
          </cell>
          <cell r="C1205" t="str">
            <v>CA DE L ETAMPOIS SUD ESSONNE</v>
          </cell>
          <cell r="D1205" t="str">
            <v>CA</v>
          </cell>
          <cell r="E1205">
            <v>0</v>
          </cell>
          <cell r="F1205" t="str">
            <v>CIF normal</v>
          </cell>
          <cell r="G1205">
            <v>0.33857100000000001</v>
          </cell>
        </row>
        <row r="1206">
          <cell r="B1206" t="str">
            <v>248100430</v>
          </cell>
          <cell r="C1206" t="str">
            <v>CA CASTRES MAZAMET</v>
          </cell>
          <cell r="D1206" t="str">
            <v>CA</v>
          </cell>
          <cell r="E1206">
            <v>0</v>
          </cell>
          <cell r="F1206" t="str">
            <v>CIF normal</v>
          </cell>
          <cell r="G1206">
            <v>0.32174000000000003</v>
          </cell>
        </row>
        <row r="1207">
          <cell r="B1207" t="str">
            <v>246800726</v>
          </cell>
          <cell r="C1207" t="str">
            <v>CA DE COLMAR</v>
          </cell>
          <cell r="D1207" t="str">
            <v>CA</v>
          </cell>
          <cell r="E1207">
            <v>0</v>
          </cell>
          <cell r="F1207" t="str">
            <v>CIF normal</v>
          </cell>
          <cell r="G1207">
            <v>0.32376500000000002</v>
          </cell>
        </row>
        <row r="1208">
          <cell r="B1208" t="str">
            <v>200067965</v>
          </cell>
          <cell r="C1208" t="str">
            <v>CA de la Région de Compiègne et de la Basse Automne</v>
          </cell>
          <cell r="D1208" t="str">
            <v>CA</v>
          </cell>
          <cell r="E1208" t="str">
            <v>FM2</v>
          </cell>
          <cell r="F1208" t="str">
            <v>CIF normal</v>
          </cell>
          <cell r="G1208">
            <v>0.360342</v>
          </cell>
        </row>
        <row r="1209">
          <cell r="B1209" t="str">
            <v>200068104</v>
          </cell>
          <cell r="C1209" t="str">
            <v>CA PROVENCE VERTE</v>
          </cell>
          <cell r="D1209" t="str">
            <v>CA</v>
          </cell>
          <cell r="E1209" t="str">
            <v>FT2</v>
          </cell>
          <cell r="F1209" t="str">
            <v>CIF normal</v>
          </cell>
          <cell r="G1209">
            <v>0.324069</v>
          </cell>
        </row>
        <row r="1210">
          <cell r="B1210" t="str">
            <v>200067635</v>
          </cell>
          <cell r="C1210" t="str">
            <v>CA CLISSON SEVRE ET MAINE AGGLO</v>
          </cell>
          <cell r="D1210" t="str">
            <v>CA</v>
          </cell>
          <cell r="E1210" t="str">
            <v>FT2</v>
          </cell>
          <cell r="F1210" t="str">
            <v>CIF normal</v>
          </cell>
          <cell r="G1210">
            <v>0.32550400000000002</v>
          </cell>
        </row>
        <row r="1211">
          <cell r="B1211" t="str">
            <v>200069029</v>
          </cell>
          <cell r="C1211" t="str">
            <v>CA des Deux Baies en Montreuillois</v>
          </cell>
          <cell r="D1211" t="str">
            <v>CA</v>
          </cell>
          <cell r="E1211" t="str">
            <v>FT2</v>
          </cell>
          <cell r="F1211" t="str">
            <v>CIF normal</v>
          </cell>
          <cell r="G1211">
            <v>0.32661499999999999</v>
          </cell>
        </row>
        <row r="1212">
          <cell r="B1212" t="str">
            <v>243600327</v>
          </cell>
          <cell r="C1212" t="str">
            <v>CHÂTEAUROUX MÉTROPOLE</v>
          </cell>
          <cell r="D1212" t="str">
            <v>CA</v>
          </cell>
          <cell r="E1212">
            <v>0</v>
          </cell>
          <cell r="F1212" t="str">
            <v>CIF normal</v>
          </cell>
          <cell r="G1212">
            <v>0.334393</v>
          </cell>
        </row>
        <row r="1213">
          <cell r="B1213" t="str">
            <v>200057958</v>
          </cell>
          <cell r="C1213" t="str">
            <v>PARIS-VALLÉE DE LA MARNE</v>
          </cell>
          <cell r="D1213" t="str">
            <v>CA</v>
          </cell>
          <cell r="E1213">
            <v>0</v>
          </cell>
          <cell r="F1213" t="str">
            <v>CIF normal</v>
          </cell>
          <cell r="G1213">
            <v>0.32451200000000002</v>
          </cell>
        </row>
        <row r="1214">
          <cell r="B1214" t="str">
            <v>244400610</v>
          </cell>
          <cell r="C1214" t="str">
            <v>CA DE LA PRESQU'ILE DE GUERANDE-ATLANTIQUE</v>
          </cell>
          <cell r="D1214" t="str">
            <v>CA</v>
          </cell>
          <cell r="E1214">
            <v>0</v>
          </cell>
          <cell r="F1214" t="str">
            <v>CIF normal</v>
          </cell>
          <cell r="G1214">
            <v>0.314442</v>
          </cell>
        </row>
        <row r="1215">
          <cell r="B1215" t="str">
            <v>241800507</v>
          </cell>
          <cell r="C1215" t="str">
            <v>CA BOURGES PLUS</v>
          </cell>
          <cell r="D1215" t="str">
            <v>CA</v>
          </cell>
          <cell r="E1215">
            <v>0</v>
          </cell>
          <cell r="F1215" t="str">
            <v>CIF normal</v>
          </cell>
          <cell r="G1215">
            <v>0.32468200000000003</v>
          </cell>
        </row>
        <row r="1216">
          <cell r="B1216" t="str">
            <v>200069821</v>
          </cell>
          <cell r="C1216" t="str">
            <v>CA FECAMP CAUX LITTORAL AGGLOMERATION</v>
          </cell>
          <cell r="D1216" t="str">
            <v>CA</v>
          </cell>
          <cell r="E1216" t="str">
            <v>FM2</v>
          </cell>
          <cell r="F1216" t="str">
            <v>CIF normal</v>
          </cell>
          <cell r="G1216">
            <v>0.28238999999999997</v>
          </cell>
        </row>
        <row r="1217">
          <cell r="B1217" t="str">
            <v>200070092</v>
          </cell>
          <cell r="C1217" t="str">
            <v>CA DU LIBOURNAIS</v>
          </cell>
          <cell r="D1217" t="str">
            <v>CA</v>
          </cell>
          <cell r="E1217" t="str">
            <v>FM2</v>
          </cell>
          <cell r="F1217" t="str">
            <v>CIF normal</v>
          </cell>
          <cell r="G1217">
            <v>0.32742599999999999</v>
          </cell>
        </row>
        <row r="1218">
          <cell r="B1218" t="str">
            <v>241100593</v>
          </cell>
          <cell r="C1218" t="str">
            <v>CA LE GRAND NARBONNE</v>
          </cell>
          <cell r="D1218" t="str">
            <v>CA</v>
          </cell>
          <cell r="E1218">
            <v>0</v>
          </cell>
          <cell r="F1218" t="str">
            <v>CIF normal</v>
          </cell>
          <cell r="G1218">
            <v>0.3281</v>
          </cell>
        </row>
        <row r="1219">
          <cell r="B1219" t="str">
            <v>200040277</v>
          </cell>
          <cell r="C1219" t="str">
            <v>CAP DREUX</v>
          </cell>
          <cell r="D1219" t="str">
            <v>CA</v>
          </cell>
          <cell r="E1219">
            <v>0</v>
          </cell>
          <cell r="F1219" t="str">
            <v>CIF normal</v>
          </cell>
          <cell r="G1219">
            <v>0.32825399999999999</v>
          </cell>
        </row>
        <row r="1220">
          <cell r="B1220" t="str">
            <v>200069300</v>
          </cell>
          <cell r="C1220" t="str">
            <v>CA TARBES-LOURDES-PYRENEES</v>
          </cell>
          <cell r="D1220" t="str">
            <v>CA</v>
          </cell>
          <cell r="E1220" t="str">
            <v>FM2</v>
          </cell>
          <cell r="F1220" t="str">
            <v>CIF normal</v>
          </cell>
          <cell r="G1220">
            <v>0.33135500000000001</v>
          </cell>
        </row>
        <row r="1221">
          <cell r="B1221" t="str">
            <v>200039022</v>
          </cell>
          <cell r="C1221" t="str">
            <v>CA VITRE COMMUNAUTE</v>
          </cell>
          <cell r="D1221" t="str">
            <v>CA</v>
          </cell>
          <cell r="E1221">
            <v>0</v>
          </cell>
          <cell r="F1221" t="str">
            <v>CIF normal</v>
          </cell>
          <cell r="G1221">
            <v>0.31859700000000002</v>
          </cell>
        </row>
        <row r="1222">
          <cell r="B1222" t="str">
            <v>200073096</v>
          </cell>
          <cell r="C1222" t="str">
            <v>CA HERMITAGE-TOURNONAIS-HERBASSE-PAYS DE SAINT FELICIEN</v>
          </cell>
          <cell r="D1222" t="str">
            <v>CA</v>
          </cell>
          <cell r="E1222" t="str">
            <v>FT2</v>
          </cell>
          <cell r="F1222" t="str">
            <v>CIF normal</v>
          </cell>
          <cell r="G1222">
            <v>0.35787999999999998</v>
          </cell>
        </row>
        <row r="1223">
          <cell r="B1223" t="str">
            <v>200071413</v>
          </cell>
          <cell r="C1223" t="str">
            <v>CA PRIVAS CENTRE ARDECHE</v>
          </cell>
          <cell r="D1223" t="str">
            <v>CA</v>
          </cell>
          <cell r="E1223" t="str">
            <v>FM2</v>
          </cell>
          <cell r="F1223" t="str">
            <v>CIF normal</v>
          </cell>
          <cell r="G1223">
            <v>0.455011</v>
          </cell>
        </row>
        <row r="1224">
          <cell r="B1224" t="str">
            <v>248400251</v>
          </cell>
          <cell r="C1224" t="str">
            <v>CA DU GRAND AVIGNON</v>
          </cell>
          <cell r="D1224" t="str">
            <v>CA</v>
          </cell>
          <cell r="E1224">
            <v>0</v>
          </cell>
          <cell r="F1224" t="str">
            <v>CIF normal</v>
          </cell>
          <cell r="G1224">
            <v>0.321523</v>
          </cell>
        </row>
        <row r="1225">
          <cell r="B1225" t="str">
            <v>200018653</v>
          </cell>
          <cell r="C1225" t="str">
            <v>CA CAP EXCELLENCE</v>
          </cell>
          <cell r="D1225" t="str">
            <v>CA</v>
          </cell>
          <cell r="E1225">
            <v>0</v>
          </cell>
          <cell r="F1225" t="str">
            <v>CIF normal</v>
          </cell>
          <cell r="G1225">
            <v>0.30301699999999998</v>
          </cell>
        </row>
        <row r="1226">
          <cell r="B1226" t="str">
            <v>249740093</v>
          </cell>
          <cell r="C1226" t="str">
            <v>CA CIREST</v>
          </cell>
          <cell r="D1226" t="str">
            <v>CA</v>
          </cell>
          <cell r="E1226">
            <v>0</v>
          </cell>
          <cell r="F1226" t="str">
            <v>CIF normal</v>
          </cell>
          <cell r="G1226">
            <v>0.31615599999999999</v>
          </cell>
        </row>
        <row r="1227">
          <cell r="B1227" t="str">
            <v>200070407</v>
          </cell>
          <cell r="C1227" t="str">
            <v>CA AGGLO pays d’Issoire</v>
          </cell>
          <cell r="D1227" t="str">
            <v>CA</v>
          </cell>
          <cell r="E1227" t="str">
            <v>FT2</v>
          </cell>
          <cell r="F1227" t="str">
            <v>CIF normal</v>
          </cell>
          <cell r="G1227">
            <v>0.379409</v>
          </cell>
        </row>
        <row r="1228">
          <cell r="B1228" t="str">
            <v>200068997</v>
          </cell>
          <cell r="C1228" t="str">
            <v>CA Arlysere</v>
          </cell>
          <cell r="D1228" t="str">
            <v>CA</v>
          </cell>
          <cell r="E1228" t="str">
            <v>FT2</v>
          </cell>
          <cell r="F1228" t="str">
            <v>CIF normal</v>
          </cell>
          <cell r="G1228">
            <v>0.49421500000000002</v>
          </cell>
        </row>
        <row r="1229">
          <cell r="B1229" t="str">
            <v>200067205</v>
          </cell>
          <cell r="C1229" t="str">
            <v>CA DU COTENTIN</v>
          </cell>
          <cell r="D1229" t="str">
            <v>CA</v>
          </cell>
          <cell r="E1229" t="str">
            <v>FT2</v>
          </cell>
          <cell r="F1229" t="str">
            <v>CIF normal</v>
          </cell>
          <cell r="G1229">
            <v>0.379778</v>
          </cell>
        </row>
        <row r="1230">
          <cell r="B1230" t="str">
            <v>244500203</v>
          </cell>
          <cell r="C1230" t="str">
            <v>CA MONTARGOISE ET DES RIVES DU LOING</v>
          </cell>
          <cell r="D1230" t="str">
            <v>CA</v>
          </cell>
          <cell r="E1230">
            <v>0</v>
          </cell>
          <cell r="F1230" t="str">
            <v>CIF normal</v>
          </cell>
          <cell r="G1230">
            <v>0.30686000000000002</v>
          </cell>
        </row>
        <row r="1231">
          <cell r="B1231" t="str">
            <v>200044691</v>
          </cell>
          <cell r="C1231" t="str">
            <v>CA DU NORD GRANDE TERRE</v>
          </cell>
          <cell r="D1231" t="str">
            <v>CA</v>
          </cell>
          <cell r="E1231">
            <v>0</v>
          </cell>
          <cell r="F1231" t="str">
            <v>CIF normal</v>
          </cell>
          <cell r="G1231">
            <v>0.30469099999999999</v>
          </cell>
        </row>
        <row r="1232">
          <cell r="B1232" t="str">
            <v>200043172</v>
          </cell>
          <cell r="C1232" t="str">
            <v>CA DU BASSIN DE BRIVE</v>
          </cell>
          <cell r="D1232" t="str">
            <v>CA</v>
          </cell>
          <cell r="E1232">
            <v>0</v>
          </cell>
          <cell r="F1232" t="str">
            <v>CIF normal</v>
          </cell>
          <cell r="G1232">
            <v>0.30313800000000002</v>
          </cell>
        </row>
        <row r="1233">
          <cell r="B1233" t="str">
            <v>247700057</v>
          </cell>
          <cell r="C1233" t="str">
            <v>CA MELUN VAL DE SEINE</v>
          </cell>
          <cell r="D1233" t="str">
            <v>CA</v>
          </cell>
          <cell r="E1233">
            <v>0</v>
          </cell>
          <cell r="F1233" t="str">
            <v>CIF normal</v>
          </cell>
          <cell r="G1233">
            <v>0.30509399999999998</v>
          </cell>
        </row>
        <row r="1234">
          <cell r="B1234" t="str">
            <v>245804406</v>
          </cell>
          <cell r="C1234" t="str">
            <v>CA NEVERS</v>
          </cell>
          <cell r="D1234" t="str">
            <v>CA</v>
          </cell>
          <cell r="E1234">
            <v>0</v>
          </cell>
          <cell r="F1234" t="str">
            <v>CIF normal</v>
          </cell>
          <cell r="G1234">
            <v>0.302122</v>
          </cell>
        </row>
        <row r="1235">
          <cell r="B1235" t="str">
            <v>247600786</v>
          </cell>
          <cell r="C1235" t="str">
            <v>CA DE LA REGION DIEPPOISE</v>
          </cell>
          <cell r="D1235" t="str">
            <v>CA</v>
          </cell>
          <cell r="E1235">
            <v>0</v>
          </cell>
          <cell r="F1235" t="str">
            <v>CIF normal</v>
          </cell>
          <cell r="G1235">
            <v>0.29350999999999999</v>
          </cell>
        </row>
        <row r="1236">
          <cell r="B1236" t="str">
            <v>200068757</v>
          </cell>
          <cell r="C1236" t="str">
            <v>CA D'EPINAL</v>
          </cell>
          <cell r="D1236" t="str">
            <v>CA</v>
          </cell>
          <cell r="E1236" t="str">
            <v>FM2</v>
          </cell>
          <cell r="F1236" t="str">
            <v>CIF normal</v>
          </cell>
          <cell r="G1236">
            <v>0.42958499999999999</v>
          </cell>
        </row>
        <row r="1237">
          <cell r="B1237" t="str">
            <v>200040392</v>
          </cell>
          <cell r="C1237" t="str">
            <v>CA LE GRAND PERIGUEUX</v>
          </cell>
          <cell r="D1237" t="str">
            <v>CA</v>
          </cell>
          <cell r="E1237">
            <v>0</v>
          </cell>
          <cell r="F1237" t="str">
            <v>CIF normal</v>
          </cell>
          <cell r="G1237">
            <v>0.29912899999999998</v>
          </cell>
        </row>
        <row r="1238">
          <cell r="B1238" t="str">
            <v>243500782</v>
          </cell>
          <cell r="C1238" t="str">
            <v>CA ST MALO AGGLOMERATION</v>
          </cell>
          <cell r="D1238" t="str">
            <v>CA</v>
          </cell>
          <cell r="E1238">
            <v>0</v>
          </cell>
          <cell r="F1238" t="str">
            <v>CIF normal</v>
          </cell>
          <cell r="G1238">
            <v>0.23851900000000001</v>
          </cell>
        </row>
        <row r="1239">
          <cell r="B1239" t="str">
            <v>242900769</v>
          </cell>
          <cell r="C1239" t="str">
            <v>CONCARNEAU-CORNOUAILLE AGGLOMERATION</v>
          </cell>
          <cell r="D1239" t="str">
            <v>CA</v>
          </cell>
          <cell r="E1239">
            <v>0</v>
          </cell>
          <cell r="F1239" t="str">
            <v>CIF normal</v>
          </cell>
          <cell r="G1239">
            <v>0.279945</v>
          </cell>
        </row>
        <row r="1240">
          <cell r="B1240" t="str">
            <v>200072130</v>
          </cell>
          <cell r="C1240" t="str">
            <v>CA du pays de Meaux</v>
          </cell>
          <cell r="D1240" t="str">
            <v>CA</v>
          </cell>
          <cell r="E1240" t="str">
            <v>FM2</v>
          </cell>
          <cell r="F1240" t="str">
            <v>CIF normal</v>
          </cell>
          <cell r="G1240">
            <v>0.34444000000000002</v>
          </cell>
        </row>
        <row r="1241">
          <cell r="B1241" t="str">
            <v>200067551</v>
          </cell>
          <cell r="C1241" t="str">
            <v>Thonon Agglomération</v>
          </cell>
          <cell r="D1241" t="str">
            <v>CA</v>
          </cell>
          <cell r="E1241" t="str">
            <v>FT2</v>
          </cell>
          <cell r="F1241" t="str">
            <v>CIF normal</v>
          </cell>
          <cell r="G1241">
            <v>0.33149699999999999</v>
          </cell>
        </row>
        <row r="1242">
          <cell r="B1242" t="str">
            <v>200066058</v>
          </cell>
          <cell r="C1242" t="str">
            <v>CA SAINT-LOUIS AGGLOMERATION</v>
          </cell>
          <cell r="D1242" t="str">
            <v>CA</v>
          </cell>
          <cell r="E1242" t="str">
            <v>FM2</v>
          </cell>
          <cell r="F1242" t="str">
            <v>CIF normal</v>
          </cell>
          <cell r="G1242">
            <v>0.37473099999999998</v>
          </cell>
        </row>
        <row r="1243">
          <cell r="B1243" t="str">
            <v>243000643</v>
          </cell>
          <cell r="C1243" t="str">
            <v>CA DE NIMES METROPOLE</v>
          </cell>
          <cell r="D1243" t="str">
            <v>CA</v>
          </cell>
          <cell r="E1243">
            <v>0</v>
          </cell>
          <cell r="F1243" t="str">
            <v>CIF normal</v>
          </cell>
          <cell r="G1243">
            <v>0.28270600000000001</v>
          </cell>
        </row>
        <row r="1244">
          <cell r="B1244" t="str">
            <v>200071785</v>
          </cell>
          <cell r="C1244" t="str">
            <v>CA Chauny Tergnier La Fère</v>
          </cell>
          <cell r="D1244" t="str">
            <v>CA</v>
          </cell>
          <cell r="E1244" t="str">
            <v>FT2</v>
          </cell>
          <cell r="F1244" t="str">
            <v>CIF normal</v>
          </cell>
          <cell r="G1244">
            <v>0.39572099999999999</v>
          </cell>
        </row>
        <row r="1245">
          <cell r="B1245" t="str">
            <v>200034692</v>
          </cell>
          <cell r="C1245" t="str">
            <v>CA DU GARD RHODANIEN</v>
          </cell>
          <cell r="D1245" t="str">
            <v>CA</v>
          </cell>
          <cell r="E1245">
            <v>0</v>
          </cell>
          <cell r="F1245" t="str">
            <v>CIF normal</v>
          </cell>
          <cell r="G1245">
            <v>0.28463300000000002</v>
          </cell>
        </row>
        <row r="1246">
          <cell r="B1246" t="str">
            <v>245701362</v>
          </cell>
          <cell r="C1246" t="str">
            <v>CA PORTES DE FRANCE THIONVILLE</v>
          </cell>
          <cell r="D1246" t="str">
            <v>CA</v>
          </cell>
          <cell r="E1246">
            <v>0</v>
          </cell>
          <cell r="F1246" t="str">
            <v>CIF normal</v>
          </cell>
          <cell r="G1246">
            <v>0.27758300000000002</v>
          </cell>
        </row>
        <row r="1247">
          <cell r="B1247" t="str">
            <v>240600551</v>
          </cell>
          <cell r="C1247" t="str">
            <v>CA DE LA RIVIERA</v>
          </cell>
          <cell r="D1247" t="str">
            <v>CA</v>
          </cell>
          <cell r="E1247">
            <v>0</v>
          </cell>
          <cell r="F1247" t="str">
            <v>CIF normal</v>
          </cell>
          <cell r="G1247">
            <v>0.25989000000000001</v>
          </cell>
        </row>
        <row r="1248">
          <cell r="B1248" t="str">
            <v>200072346</v>
          </cell>
          <cell r="C1248" t="str">
            <v>CA du Pays de Fontainebleau</v>
          </cell>
          <cell r="D1248" t="str">
            <v>CA</v>
          </cell>
          <cell r="E1248" t="str">
            <v>FT2</v>
          </cell>
          <cell r="F1248" t="str">
            <v>CIF normal</v>
          </cell>
          <cell r="G1248">
            <v>0.25717200000000001</v>
          </cell>
        </row>
        <row r="1249">
          <cell r="B1249" t="str">
            <v>200058477</v>
          </cell>
          <cell r="C1249" t="str">
            <v>CA VAL D YERRES VAL DE SEINE</v>
          </cell>
          <cell r="D1249" t="str">
            <v>CA</v>
          </cell>
          <cell r="E1249">
            <v>0</v>
          </cell>
          <cell r="F1249" t="str">
            <v>CIF normal</v>
          </cell>
          <cell r="G1249">
            <v>0.274673</v>
          </cell>
        </row>
        <row r="1250">
          <cell r="B1250" t="str">
            <v>247700594</v>
          </cell>
          <cell r="C1250" t="str">
            <v>CA DE MARNE ET GONDOIRE</v>
          </cell>
          <cell r="D1250" t="str">
            <v>CA</v>
          </cell>
          <cell r="E1250">
            <v>0</v>
          </cell>
          <cell r="F1250" t="str">
            <v>CIF normal</v>
          </cell>
          <cell r="G1250">
            <v>0.25419199999999997</v>
          </cell>
        </row>
        <row r="1251">
          <cell r="B1251" t="str">
            <v>200043495</v>
          </cell>
          <cell r="C1251" t="str">
            <v>CA DU PAYS DE LAON</v>
          </cell>
          <cell r="D1251" t="str">
            <v>CA</v>
          </cell>
          <cell r="E1251">
            <v>0</v>
          </cell>
          <cell r="F1251" t="str">
            <v>CIF normal</v>
          </cell>
          <cell r="G1251">
            <v>0.26328299999999999</v>
          </cell>
        </row>
        <row r="1252">
          <cell r="B1252" t="str">
            <v>200067932</v>
          </cell>
          <cell r="C1252" t="str">
            <v>CA Golfe du Morbihan - Vannes Agglomération</v>
          </cell>
          <cell r="D1252" t="str">
            <v>CA</v>
          </cell>
          <cell r="E1252" t="str">
            <v>FM2</v>
          </cell>
          <cell r="F1252" t="str">
            <v>CIF normal</v>
          </cell>
          <cell r="G1252">
            <v>0.27367900000000001</v>
          </cell>
        </row>
        <row r="1253">
          <cell r="B1253" t="str">
            <v>200055655</v>
          </cell>
          <cell r="C1253" t="str">
            <v>CA ROISSY PAYS DE FRANCE</v>
          </cell>
          <cell r="D1253" t="str">
            <v>CA</v>
          </cell>
          <cell r="E1253">
            <v>0</v>
          </cell>
          <cell r="F1253" t="str">
            <v>CIF normal</v>
          </cell>
          <cell r="G1253">
            <v>0.26067499999999999</v>
          </cell>
        </row>
        <row r="1254">
          <cell r="B1254" t="str">
            <v>200068047</v>
          </cell>
          <cell r="C1254" t="str">
            <v> CA Creil Sud Oise</v>
          </cell>
          <cell r="D1254" t="str">
            <v>CA</v>
          </cell>
          <cell r="E1254" t="str">
            <v>FM2</v>
          </cell>
          <cell r="F1254" t="str">
            <v>CIF normal</v>
          </cell>
          <cell r="G1254">
            <v>0.43838100000000002</v>
          </cell>
        </row>
        <row r="1255">
          <cell r="B1255" t="str">
            <v>249730045</v>
          </cell>
          <cell r="C1255" t="str">
            <v>CA  DU CENTRE LITTORAL</v>
          </cell>
          <cell r="D1255" t="str">
            <v>CA</v>
          </cell>
          <cell r="E1255">
            <v>0</v>
          </cell>
          <cell r="F1255" t="str">
            <v>CIF normal</v>
          </cell>
          <cell r="G1255">
            <v>0.254158</v>
          </cell>
        </row>
        <row r="1256">
          <cell r="B1256" t="str">
            <v>200056380</v>
          </cell>
          <cell r="C1256" t="str">
            <v>CA PLAINE VALLEE</v>
          </cell>
          <cell r="D1256" t="str">
            <v>CA</v>
          </cell>
          <cell r="E1256">
            <v>0</v>
          </cell>
          <cell r="F1256" t="str">
            <v>CIF normal</v>
          </cell>
          <cell r="G1256">
            <v>0.241706</v>
          </cell>
        </row>
        <row r="1257">
          <cell r="B1257" t="str">
            <v>241300417</v>
          </cell>
          <cell r="C1257" t="str">
            <v>CA ARLES CRAU CAMARGUE MONTAGNETTE</v>
          </cell>
          <cell r="D1257" t="str">
            <v>CA</v>
          </cell>
          <cell r="E1257">
            <v>0</v>
          </cell>
          <cell r="F1257" t="str">
            <v>CIF normal</v>
          </cell>
          <cell r="G1257">
            <v>0.25370100000000001</v>
          </cell>
        </row>
        <row r="1258">
          <cell r="B1258" t="str">
            <v>200066793</v>
          </cell>
          <cell r="C1258" t="str">
            <v>Grand Annecy</v>
          </cell>
          <cell r="D1258" t="str">
            <v>CA</v>
          </cell>
          <cell r="E1258" t="str">
            <v>FM2</v>
          </cell>
          <cell r="F1258" t="str">
            <v>CIF normal</v>
          </cell>
          <cell r="G1258">
            <v>0.40077600000000002</v>
          </cell>
        </row>
        <row r="1259">
          <cell r="B1259" t="str">
            <v>240600585</v>
          </cell>
          <cell r="C1259" t="str">
            <v>CA DE SOPHIA ANTIPOLIS</v>
          </cell>
          <cell r="D1259" t="str">
            <v>CA</v>
          </cell>
          <cell r="E1259">
            <v>0</v>
          </cell>
          <cell r="F1259" t="str">
            <v>CIF normal</v>
          </cell>
          <cell r="G1259">
            <v>0.24016000000000001</v>
          </cell>
        </row>
        <row r="1260">
          <cell r="B1260" t="str">
            <v>200070308</v>
          </cell>
          <cell r="C1260" t="str">
            <v>CA MACONNAIS BEAUJOLAIS AGGLOMERATION</v>
          </cell>
          <cell r="D1260" t="str">
            <v>CA</v>
          </cell>
          <cell r="E1260" t="str">
            <v>FM2</v>
          </cell>
          <cell r="F1260" t="str">
            <v>CIF normal</v>
          </cell>
          <cell r="G1260">
            <v>0.350464</v>
          </cell>
        </row>
        <row r="1261">
          <cell r="B1261" t="str">
            <v>200073344</v>
          </cell>
          <cell r="C1261" t="str">
            <v>CA Rambouillet Territoires</v>
          </cell>
          <cell r="D1261" t="str">
            <v>CA</v>
          </cell>
          <cell r="E1261" t="str">
            <v>FM2</v>
          </cell>
          <cell r="F1261" t="str">
            <v>CIF normal</v>
          </cell>
          <cell r="G1261">
            <v>0.28255000000000002</v>
          </cell>
        </row>
        <row r="1262">
          <cell r="B1262" t="str">
            <v>248300394</v>
          </cell>
          <cell r="C1262" t="str">
            <v>CA SUD SAINTE BAUME</v>
          </cell>
          <cell r="D1262" t="str">
            <v>CA</v>
          </cell>
          <cell r="E1262">
            <v>0</v>
          </cell>
          <cell r="F1262" t="str">
            <v>CIF normal</v>
          </cell>
          <cell r="G1262">
            <v>0.197379</v>
          </cell>
        </row>
        <row r="1263">
          <cell r="B1263" t="str">
            <v>200071066</v>
          </cell>
          <cell r="C1263" t="str">
            <v>CA DE SAINT-DIE-DES-VOSGES</v>
          </cell>
          <cell r="D1263" t="str">
            <v>CA</v>
          </cell>
          <cell r="E1263" t="str">
            <v>FT2</v>
          </cell>
          <cell r="F1263" t="str">
            <v>CIF normal</v>
          </cell>
          <cell r="G1263">
            <v>0.32152500000000001</v>
          </cell>
        </row>
        <row r="1264">
          <cell r="B1264" t="str">
            <v>200058485</v>
          </cell>
          <cell r="C1264" t="str">
            <v>CA VAL PARISIS</v>
          </cell>
          <cell r="D1264" t="str">
            <v>CA</v>
          </cell>
          <cell r="E1264">
            <v>0</v>
          </cell>
          <cell r="F1264" t="str">
            <v>CIF normal</v>
          </cell>
          <cell r="G1264">
            <v>0.21301400000000001</v>
          </cell>
        </row>
        <row r="1265">
          <cell r="B1265" t="str">
            <v>200060010</v>
          </cell>
          <cell r="C1265" t="str">
            <v>CA DES MAUGES</v>
          </cell>
          <cell r="D1265" t="str">
            <v>CA</v>
          </cell>
          <cell r="E1265">
            <v>0</v>
          </cell>
          <cell r="F1265" t="str">
            <v>CIF normal</v>
          </cell>
          <cell r="G1265">
            <v>0.33218799999999998</v>
          </cell>
        </row>
        <row r="1266">
          <cell r="B1266" t="str">
            <v>200035087</v>
          </cell>
          <cell r="C1266" t="str">
            <v>CA TERRE DE PROVENCE</v>
          </cell>
          <cell r="D1266" t="str">
            <v>CA</v>
          </cell>
          <cell r="E1266">
            <v>0</v>
          </cell>
          <cell r="F1266" t="str">
            <v>CIF normal</v>
          </cell>
          <cell r="G1266">
            <v>0.207283</v>
          </cell>
        </row>
        <row r="1267">
          <cell r="B1267" t="str">
            <v>200056232</v>
          </cell>
          <cell r="C1267" t="str">
            <v>CA COMMUNAUTE PARIS SACLAY</v>
          </cell>
          <cell r="D1267" t="str">
            <v>CA</v>
          </cell>
          <cell r="E1267">
            <v>0</v>
          </cell>
          <cell r="F1267" t="str">
            <v>CIF normal</v>
          </cell>
          <cell r="G1267">
            <v>0.18743499999999999</v>
          </cell>
        </row>
        <row r="1268">
          <cell r="B1268" t="str">
            <v>200067825</v>
          </cell>
          <cell r="C1268" t="str">
            <v>CA « Gap-Tallard-Durance »</v>
          </cell>
          <cell r="D1268" t="str">
            <v>CA</v>
          </cell>
          <cell r="E1268" t="str">
            <v>FM2</v>
          </cell>
          <cell r="F1268" t="str">
            <v>CIF normal</v>
          </cell>
          <cell r="G1268">
            <v>0.249921</v>
          </cell>
        </row>
        <row r="1269">
          <cell r="B1269" t="str">
            <v>247800584</v>
          </cell>
          <cell r="C1269" t="str">
            <v>CA VERSAILLES GRAND PARC</v>
          </cell>
          <cell r="D1269" t="str">
            <v>CA</v>
          </cell>
          <cell r="E1269">
            <v>0</v>
          </cell>
          <cell r="F1269" t="str">
            <v>CIF normal</v>
          </cell>
          <cell r="G1269">
            <v>0.16078400000000001</v>
          </cell>
        </row>
        <row r="1270">
          <cell r="B1270" t="str">
            <v>200067114</v>
          </cell>
          <cell r="C1270" t="str">
            <v>CA DE L'AUXERROIS</v>
          </cell>
          <cell r="D1270" t="str">
            <v>CA</v>
          </cell>
          <cell r="E1270" t="str">
            <v>FM2</v>
          </cell>
          <cell r="F1270" t="str">
            <v>CIF normal</v>
          </cell>
          <cell r="G1270">
            <v>0.30621500000000001</v>
          </cell>
        </row>
        <row r="1271">
          <cell r="B1271" t="str">
            <v>200058519</v>
          </cell>
          <cell r="C1271" t="str">
            <v>CA SAINT GERMAIN BOUCLES DE SEINE</v>
          </cell>
          <cell r="D1271" t="str">
            <v>CA</v>
          </cell>
          <cell r="E1271">
            <v>0</v>
          </cell>
          <cell r="F1271" t="str">
            <v>CIF normal</v>
          </cell>
          <cell r="G1271">
            <v>0.14213100000000001</v>
          </cell>
        </row>
        <row r="1272">
          <cell r="B1272" t="str">
            <v>200039915</v>
          </cell>
          <cell r="C1272" t="str">
            <v>CA DES PAYS DE LERINS</v>
          </cell>
          <cell r="D1272" t="str">
            <v>CA</v>
          </cell>
          <cell r="E1272">
            <v>0</v>
          </cell>
          <cell r="F1272" t="str">
            <v>CIF normal</v>
          </cell>
          <cell r="G1272">
            <v>1.3755E-2</v>
          </cell>
        </row>
      </sheetData>
      <sheetData sheetId="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N1275"/>
  <sheetViews>
    <sheetView showGridLines="0" tabSelected="1" zoomScaleNormal="100" workbookViewId="0">
      <selection activeCell="A9" sqref="A9"/>
    </sheetView>
  </sheetViews>
  <sheetFormatPr baseColWidth="10" defaultRowHeight="15" x14ac:dyDescent="0.25"/>
  <cols>
    <col min="1" max="1" width="6.140625" style="7" customWidth="1"/>
    <col min="2" max="2" width="6.42578125" style="7" customWidth="1"/>
    <col min="3" max="3" width="11.5703125" style="7" customWidth="1"/>
    <col min="4" max="4" width="40" style="7" customWidth="1"/>
    <col min="5" max="5" width="10" style="7" customWidth="1"/>
    <col min="6" max="6" width="10.42578125" style="7" customWidth="1"/>
    <col min="7" max="8" width="12" style="7" customWidth="1"/>
    <col min="9" max="9" width="10.7109375" style="7" customWidth="1"/>
    <col min="10" max="10" width="8.85546875" style="7" customWidth="1"/>
    <col min="11" max="12" width="9.5703125" style="7" customWidth="1"/>
    <col min="13" max="13" width="12.28515625" style="7" customWidth="1"/>
    <col min="14" max="14" width="10.28515625" style="7" customWidth="1"/>
    <col min="15" max="16" width="12.7109375" style="7" customWidth="1"/>
    <col min="17" max="19" width="8.7109375" style="7" customWidth="1"/>
    <col min="20" max="20" width="14" style="7" customWidth="1"/>
    <col min="21" max="21" width="10.7109375" style="7" customWidth="1"/>
    <col min="22" max="22" width="12.28515625" style="7" customWidth="1"/>
    <col min="23" max="23" width="9.7109375" style="7" customWidth="1"/>
    <col min="24" max="24" width="14.5703125" style="7" customWidth="1"/>
    <col min="25" max="25" width="12.28515625" style="7" customWidth="1"/>
    <col min="26" max="26" width="9.7109375" style="7" customWidth="1"/>
    <col min="27" max="27" width="15.42578125" style="7" customWidth="1"/>
    <col min="28" max="30" width="8.7109375" style="7" customWidth="1"/>
    <col min="31" max="31" width="12.28515625" style="7" customWidth="1"/>
    <col min="32" max="32" width="9.7109375" style="7" customWidth="1"/>
    <col min="33" max="33" width="14.5703125" style="7" customWidth="1"/>
    <col min="34" max="34" width="12.28515625" style="7" customWidth="1"/>
    <col min="35" max="35" width="9.7109375" style="7" customWidth="1"/>
    <col min="36" max="36" width="15.42578125" style="7" customWidth="1"/>
    <col min="37" max="39" width="8.7109375" style="7" customWidth="1"/>
    <col min="40" max="40" width="14.7109375" style="7" customWidth="1"/>
    <col min="41" max="16384" width="11.42578125" style="7"/>
  </cols>
  <sheetData>
    <row r="1" spans="1:40" ht="15.75" thickBot="1" x14ac:dyDescent="0.3"/>
    <row r="2" spans="1:40" ht="15" customHeight="1" x14ac:dyDescent="0.25">
      <c r="B2" s="114" t="s">
        <v>2669</v>
      </c>
      <c r="C2" s="115"/>
      <c r="D2" s="115"/>
      <c r="E2" s="115"/>
      <c r="F2" s="116"/>
      <c r="I2" s="60"/>
      <c r="J2" s="128" t="s">
        <v>2639</v>
      </c>
      <c r="K2" s="129"/>
      <c r="L2" s="129"/>
      <c r="M2" s="130"/>
    </row>
    <row r="3" spans="1:40" x14ac:dyDescent="0.25">
      <c r="B3" s="117"/>
      <c r="C3" s="118"/>
      <c r="D3" s="118"/>
      <c r="E3" s="118"/>
      <c r="F3" s="119"/>
      <c r="I3" s="60"/>
      <c r="J3" s="86" t="s">
        <v>543</v>
      </c>
      <c r="K3" s="87">
        <v>177.267167</v>
      </c>
      <c r="L3" s="86" t="s">
        <v>2633</v>
      </c>
      <c r="M3" s="87">
        <v>401.16184900000002</v>
      </c>
    </row>
    <row r="4" spans="1:40" ht="15.75" thickBot="1" x14ac:dyDescent="0.3">
      <c r="B4" s="117"/>
      <c r="C4" s="118"/>
      <c r="D4" s="118"/>
      <c r="E4" s="118"/>
      <c r="F4" s="119"/>
      <c r="I4" s="60"/>
      <c r="J4" s="61" t="s">
        <v>947</v>
      </c>
      <c r="K4" s="62">
        <v>284.13949500000001</v>
      </c>
      <c r="L4" s="61" t="s">
        <v>2638</v>
      </c>
      <c r="M4" s="62">
        <v>585.37420134364731</v>
      </c>
    </row>
    <row r="5" spans="1:40" ht="89.25" customHeight="1" thickBot="1" x14ac:dyDescent="0.3">
      <c r="B5" s="117"/>
      <c r="C5" s="118"/>
      <c r="D5" s="118"/>
      <c r="E5" s="118"/>
      <c r="F5" s="119"/>
      <c r="I5" s="60"/>
      <c r="L5" s="60"/>
      <c r="V5" s="125" t="s">
        <v>2660</v>
      </c>
      <c r="W5" s="126"/>
      <c r="X5" s="126"/>
      <c r="Y5" s="126"/>
      <c r="Z5" s="126"/>
      <c r="AA5" s="126"/>
      <c r="AB5" s="126"/>
      <c r="AC5" s="126"/>
      <c r="AD5" s="127"/>
      <c r="AE5" s="106" t="s">
        <v>2667</v>
      </c>
      <c r="AF5" s="107"/>
      <c r="AG5" s="107"/>
      <c r="AH5" s="107"/>
      <c r="AI5" s="107"/>
      <c r="AJ5" s="107"/>
      <c r="AK5" s="107"/>
      <c r="AL5" s="107"/>
      <c r="AM5" s="108"/>
    </row>
    <row r="6" spans="1:40" ht="15.75" thickBot="1" x14ac:dyDescent="0.3">
      <c r="B6" s="120"/>
      <c r="C6" s="121"/>
      <c r="D6" s="121"/>
      <c r="E6" s="121"/>
      <c r="F6" s="122"/>
      <c r="V6" s="9"/>
      <c r="AE6" s="9"/>
    </row>
    <row r="7" spans="1:40" ht="30.75" customHeight="1" thickBot="1" x14ac:dyDescent="0.3">
      <c r="B7" s="59" t="s">
        <v>2652</v>
      </c>
      <c r="I7" s="2"/>
      <c r="J7" s="3"/>
      <c r="M7" s="125" t="s">
        <v>2645</v>
      </c>
      <c r="N7" s="126"/>
      <c r="O7" s="126"/>
      <c r="P7" s="126"/>
      <c r="Q7" s="126"/>
      <c r="R7" s="126"/>
      <c r="S7" s="126"/>
      <c r="T7" s="123" t="s">
        <v>2644</v>
      </c>
      <c r="U7" s="124"/>
      <c r="V7" s="109" t="s">
        <v>2648</v>
      </c>
      <c r="W7" s="110"/>
      <c r="X7" s="110"/>
      <c r="Y7" s="110"/>
      <c r="Z7" s="111"/>
      <c r="AA7" s="112" t="s">
        <v>2649</v>
      </c>
      <c r="AB7" s="112"/>
      <c r="AC7" s="112"/>
      <c r="AD7" s="113"/>
      <c r="AE7" s="109" t="s">
        <v>2648</v>
      </c>
      <c r="AF7" s="110"/>
      <c r="AG7" s="110"/>
      <c r="AH7" s="110"/>
      <c r="AI7" s="111"/>
      <c r="AJ7" s="112" t="s">
        <v>2649</v>
      </c>
      <c r="AK7" s="112"/>
      <c r="AL7" s="112"/>
      <c r="AM7" s="113"/>
      <c r="AN7" s="4"/>
    </row>
    <row r="8" spans="1:40" s="1" customFormat="1" ht="15.75" thickBot="1" x14ac:dyDescent="0.3">
      <c r="E8" s="14"/>
      <c r="F8" s="14"/>
      <c r="G8" s="4">
        <f>SUM(G10:G1271)</f>
        <v>71190663</v>
      </c>
      <c r="H8" s="4"/>
      <c r="M8" s="13">
        <f>SUM(M10:M1271)</f>
        <v>1494361529</v>
      </c>
      <c r="N8" s="20">
        <f>M8/G8</f>
        <v>20.990976429029747</v>
      </c>
      <c r="O8" s="4">
        <f t="shared" ref="O8:T8" si="0">SUM(O10:O1271)</f>
        <v>-35968936</v>
      </c>
      <c r="P8" s="4"/>
      <c r="Q8" s="4">
        <f>SUM(Q10:Q1271)</f>
        <v>414</v>
      </c>
      <c r="R8" s="4">
        <f t="shared" si="0"/>
        <v>728</v>
      </c>
      <c r="S8" s="4">
        <f t="shared" si="0"/>
        <v>120</v>
      </c>
      <c r="T8" s="4">
        <f t="shared" si="0"/>
        <v>1523255480</v>
      </c>
      <c r="U8" s="4">
        <f>SUM(U10:U1271)</f>
        <v>220</v>
      </c>
      <c r="V8" s="4">
        <f>SUM(V10:V1271)</f>
        <v>1553255479.999999</v>
      </c>
      <c r="W8" s="57">
        <f>V8/$G$8</f>
        <v>21.818247148505964</v>
      </c>
      <c r="X8" s="58"/>
      <c r="Y8" s="4">
        <f>SUM(Y10:Y1271)</f>
        <v>1673255479.9999952</v>
      </c>
      <c r="Z8" s="57">
        <f>Y8/$G$8</f>
        <v>23.503861454415663</v>
      </c>
      <c r="AA8" s="58"/>
      <c r="AB8" s="4">
        <f>SUM(AB10:AB1271)</f>
        <v>980</v>
      </c>
      <c r="AC8" s="4">
        <f>SUM(AC10:AC1271)</f>
        <v>169</v>
      </c>
      <c r="AD8" s="4">
        <f>SUM(AD10:AD1271)</f>
        <v>113</v>
      </c>
      <c r="AE8" s="4">
        <f>SUM(AE10:AE1271)</f>
        <v>1560255479.9999986</v>
      </c>
      <c r="AF8" s="57">
        <f>AE8/$G$8</f>
        <v>21.916574649684026</v>
      </c>
      <c r="AG8" s="58"/>
      <c r="AH8" s="4">
        <f>SUM(AH10:AH1271)</f>
        <v>1680255479.9999995</v>
      </c>
      <c r="AI8" s="57">
        <f>AH8/$G$8</f>
        <v>23.602188955593792</v>
      </c>
      <c r="AJ8" s="58">
        <f>(AH8-AE8)/AE8</f>
        <v>7.6910481352708379E-2</v>
      </c>
      <c r="AK8" s="4">
        <f>SUM(AK10:AK1271)</f>
        <v>944</v>
      </c>
      <c r="AL8" s="4">
        <f>SUM(AL10:AL1271)</f>
        <v>130</v>
      </c>
      <c r="AM8" s="4">
        <f>SUM(AM10:AM1271)</f>
        <v>188</v>
      </c>
    </row>
    <row r="9" spans="1:40" s="1" customFormat="1" ht="68.25" customHeight="1" thickBot="1" x14ac:dyDescent="0.3">
      <c r="B9" s="28" t="s">
        <v>0</v>
      </c>
      <c r="C9" s="29" t="s">
        <v>1</v>
      </c>
      <c r="D9" s="29" t="s">
        <v>2</v>
      </c>
      <c r="E9" s="29" t="s">
        <v>3</v>
      </c>
      <c r="F9" s="65" t="s">
        <v>2662</v>
      </c>
      <c r="G9" s="29" t="s">
        <v>2635</v>
      </c>
      <c r="H9" s="29" t="s">
        <v>2668</v>
      </c>
      <c r="I9" s="29" t="s">
        <v>2655</v>
      </c>
      <c r="J9" s="29" t="s">
        <v>4</v>
      </c>
      <c r="K9" s="29" t="s">
        <v>2636</v>
      </c>
      <c r="L9" s="49" t="s">
        <v>2637</v>
      </c>
      <c r="M9" s="77" t="s">
        <v>2641</v>
      </c>
      <c r="N9" s="30" t="s">
        <v>2642</v>
      </c>
      <c r="O9" s="30" t="s">
        <v>2640</v>
      </c>
      <c r="P9" s="30" t="s">
        <v>2666</v>
      </c>
      <c r="Q9" s="83" t="s">
        <v>2663</v>
      </c>
      <c r="R9" s="83" t="s">
        <v>2664</v>
      </c>
      <c r="S9" s="84" t="s">
        <v>2665</v>
      </c>
      <c r="T9" s="36" t="s">
        <v>2631</v>
      </c>
      <c r="U9" s="63" t="s">
        <v>2643</v>
      </c>
      <c r="V9" s="78" t="s">
        <v>5</v>
      </c>
      <c r="W9" s="79" t="s">
        <v>6</v>
      </c>
      <c r="X9" s="80" t="s">
        <v>2646</v>
      </c>
      <c r="Y9" s="79" t="s">
        <v>2625</v>
      </c>
      <c r="Z9" s="81" t="s">
        <v>2626</v>
      </c>
      <c r="AA9" s="82" t="s">
        <v>2627</v>
      </c>
      <c r="AB9" s="31" t="s">
        <v>2647</v>
      </c>
      <c r="AC9" s="31" t="s">
        <v>2654</v>
      </c>
      <c r="AD9" s="85" t="s">
        <v>2653</v>
      </c>
      <c r="AE9" s="91" t="s">
        <v>5</v>
      </c>
      <c r="AF9" s="91" t="s">
        <v>6</v>
      </c>
      <c r="AG9" s="92" t="s">
        <v>2646</v>
      </c>
      <c r="AH9" s="91" t="s">
        <v>2625</v>
      </c>
      <c r="AI9" s="91" t="s">
        <v>2626</v>
      </c>
      <c r="AJ9" s="93" t="s">
        <v>2627</v>
      </c>
      <c r="AK9" s="94" t="s">
        <v>2647</v>
      </c>
      <c r="AL9" s="94" t="s">
        <v>2654</v>
      </c>
      <c r="AM9" s="105" t="s">
        <v>2653</v>
      </c>
    </row>
    <row r="10" spans="1:40" x14ac:dyDescent="0.25">
      <c r="A10" s="5"/>
      <c r="B10" s="66" t="s">
        <v>7</v>
      </c>
      <c r="C10" s="67" t="s">
        <v>956</v>
      </c>
      <c r="D10" s="67" t="s">
        <v>957</v>
      </c>
      <c r="E10" s="67" t="s">
        <v>947</v>
      </c>
      <c r="F10" s="76"/>
      <c r="G10" s="26">
        <v>15291</v>
      </c>
      <c r="H10" s="90">
        <f>VLOOKUP(C10,'[1]Actualisation du CIF'!B$7:G$1272,6,0)</f>
        <v>0.36465500000000001</v>
      </c>
      <c r="I10" s="68">
        <v>0.36928699999999998</v>
      </c>
      <c r="J10" s="69">
        <v>287.529135</v>
      </c>
      <c r="K10" s="69">
        <v>284.13949500000001</v>
      </c>
      <c r="L10" s="70">
        <v>13182.299686</v>
      </c>
      <c r="M10" s="71">
        <v>131939</v>
      </c>
      <c r="N10" s="72">
        <v>8.6285396638545553</v>
      </c>
      <c r="O10" s="26">
        <v>0</v>
      </c>
      <c r="P10" s="88">
        <v>-0.13600423929618341</v>
      </c>
      <c r="Q10" s="73">
        <v>0</v>
      </c>
      <c r="R10" s="73">
        <v>1</v>
      </c>
      <c r="S10" s="74">
        <v>0</v>
      </c>
      <c r="T10" s="37">
        <v>131939</v>
      </c>
      <c r="U10" s="38">
        <v>0</v>
      </c>
      <c r="V10" s="64">
        <v>145132.90000000002</v>
      </c>
      <c r="W10" s="27">
        <v>9.4913936302400117</v>
      </c>
      <c r="X10" s="88">
        <v>0.10000000000000017</v>
      </c>
      <c r="Y10" s="26">
        <v>212489.07889000009</v>
      </c>
      <c r="Z10" s="27">
        <v>13.896349414034406</v>
      </c>
      <c r="AA10" s="89">
        <v>0.61051000000000066</v>
      </c>
      <c r="AB10" s="67">
        <v>1</v>
      </c>
      <c r="AC10" s="67">
        <v>0</v>
      </c>
      <c r="AD10" s="75">
        <v>0</v>
      </c>
      <c r="AE10" s="64">
        <v>145132.90000000002</v>
      </c>
      <c r="AF10" s="27">
        <f t="shared" ref="AF10:AF73" si="1">AE10/G10</f>
        <v>9.4913936302400117</v>
      </c>
      <c r="AG10" s="88">
        <f>(AE10-M10)/M10</f>
        <v>0.10000000000000017</v>
      </c>
      <c r="AH10" s="26">
        <v>212489.07889000009</v>
      </c>
      <c r="AI10" s="27">
        <f t="shared" ref="AI10:AI73" si="2">AH10/G10</f>
        <v>13.896349414034406</v>
      </c>
      <c r="AJ10" s="89">
        <f>(AH10-M10)/M10</f>
        <v>0.61051000000000066</v>
      </c>
      <c r="AK10" s="67">
        <f t="shared" ref="AK10:AK73" si="3">IF(AH10&gt;M10,1,0)</f>
        <v>1</v>
      </c>
      <c r="AL10" s="67">
        <f t="shared" ref="AL10:AL73" si="4">IF(AH10&lt;M10,1,0)</f>
        <v>0</v>
      </c>
      <c r="AM10" s="75">
        <f t="shared" ref="AM10:AM73" si="5">IF(AH10=M10,1,0)</f>
        <v>0</v>
      </c>
    </row>
    <row r="11" spans="1:40" x14ac:dyDescent="0.25">
      <c r="A11" s="5"/>
      <c r="B11" s="50" t="s">
        <v>7</v>
      </c>
      <c r="C11" s="6" t="s">
        <v>968</v>
      </c>
      <c r="D11" s="6" t="s">
        <v>969</v>
      </c>
      <c r="E11" s="67" t="s">
        <v>947</v>
      </c>
      <c r="F11" s="76"/>
      <c r="G11" s="8">
        <v>36895</v>
      </c>
      <c r="H11" s="90">
        <f>VLOOKUP(C11,'[1]Actualisation du CIF'!B$7:G$1272,6,0)</f>
        <v>0.35198200000000002</v>
      </c>
      <c r="I11" s="68">
        <v>0.34071499999999999</v>
      </c>
      <c r="J11" s="11">
        <v>393.29532499999999</v>
      </c>
      <c r="K11" s="11">
        <v>284.13949500000001</v>
      </c>
      <c r="L11" s="51">
        <v>13051.163929</v>
      </c>
      <c r="M11" s="41">
        <v>0</v>
      </c>
      <c r="N11" s="21">
        <v>0</v>
      </c>
      <c r="O11" s="8">
        <v>-38720</v>
      </c>
      <c r="P11" s="23">
        <v>0</v>
      </c>
      <c r="Q11" s="24">
        <v>0</v>
      </c>
      <c r="R11" s="24">
        <v>0</v>
      </c>
      <c r="S11" s="42">
        <v>1</v>
      </c>
      <c r="T11" s="32">
        <v>184475</v>
      </c>
      <c r="U11" s="39">
        <v>1</v>
      </c>
      <c r="V11" s="64">
        <v>202922.5</v>
      </c>
      <c r="W11" s="27">
        <v>5.5</v>
      </c>
      <c r="X11" s="88" t="s">
        <v>2632</v>
      </c>
      <c r="Y11" s="26">
        <v>297098.83224999998</v>
      </c>
      <c r="Z11" s="27">
        <v>8.0525500000000001</v>
      </c>
      <c r="AA11" s="89" t="s">
        <v>2632</v>
      </c>
      <c r="AB11" s="67">
        <v>1</v>
      </c>
      <c r="AC11" s="67">
        <v>0</v>
      </c>
      <c r="AD11" s="75">
        <v>0</v>
      </c>
      <c r="AE11" s="64">
        <v>202922.5</v>
      </c>
      <c r="AF11" s="27">
        <f t="shared" si="1"/>
        <v>5.5</v>
      </c>
      <c r="AG11" s="88" t="s">
        <v>2632</v>
      </c>
      <c r="AH11" s="26">
        <v>297098.83224999998</v>
      </c>
      <c r="AI11" s="27">
        <f t="shared" si="2"/>
        <v>8.0525500000000001</v>
      </c>
      <c r="AJ11" s="89" t="s">
        <v>2632</v>
      </c>
      <c r="AK11" s="67">
        <f t="shared" si="3"/>
        <v>1</v>
      </c>
      <c r="AL11" s="67">
        <f t="shared" si="4"/>
        <v>0</v>
      </c>
      <c r="AM11" s="75">
        <f t="shared" si="5"/>
        <v>0</v>
      </c>
    </row>
    <row r="12" spans="1:40" x14ac:dyDescent="0.25">
      <c r="A12" s="5"/>
      <c r="B12" s="50" t="s">
        <v>7</v>
      </c>
      <c r="C12" s="6" t="s">
        <v>948</v>
      </c>
      <c r="D12" s="6" t="s">
        <v>949</v>
      </c>
      <c r="E12" s="67" t="s">
        <v>947</v>
      </c>
      <c r="F12" s="76"/>
      <c r="G12" s="8">
        <v>38489</v>
      </c>
      <c r="H12" s="90">
        <f>VLOOKUP(C12,'[1]Actualisation du CIF'!B$7:G$1272,6,0)</f>
        <v>0.35352499999999998</v>
      </c>
      <c r="I12" s="68">
        <v>0.35241699999999998</v>
      </c>
      <c r="J12" s="11">
        <v>301.905687</v>
      </c>
      <c r="K12" s="11">
        <v>284.13949500000001</v>
      </c>
      <c r="L12" s="51">
        <v>16309.751049</v>
      </c>
      <c r="M12" s="41">
        <v>505375</v>
      </c>
      <c r="N12" s="21">
        <v>13.130374912312609</v>
      </c>
      <c r="O12" s="8">
        <v>0</v>
      </c>
      <c r="P12" s="23">
        <v>-8.0868661175041823E-2</v>
      </c>
      <c r="Q12" s="24">
        <v>0</v>
      </c>
      <c r="R12" s="24">
        <v>1</v>
      </c>
      <c r="S12" s="42">
        <v>0</v>
      </c>
      <c r="T12" s="32">
        <v>505375</v>
      </c>
      <c r="U12" s="39">
        <v>0</v>
      </c>
      <c r="V12" s="64">
        <v>555912.5</v>
      </c>
      <c r="W12" s="27">
        <v>14.443412403543869</v>
      </c>
      <c r="X12" s="88">
        <v>0.1</v>
      </c>
      <c r="Y12" s="26">
        <v>738807.7458549767</v>
      </c>
      <c r="Z12" s="27">
        <v>19.195295950920436</v>
      </c>
      <c r="AA12" s="89">
        <v>0.46190006600044858</v>
      </c>
      <c r="AB12" s="67">
        <v>1</v>
      </c>
      <c r="AC12" s="67">
        <v>0</v>
      </c>
      <c r="AD12" s="75">
        <v>0</v>
      </c>
      <c r="AE12" s="64">
        <v>555912.5</v>
      </c>
      <c r="AF12" s="27">
        <f t="shared" si="1"/>
        <v>14.443412403543869</v>
      </c>
      <c r="AG12" s="88">
        <f>(AE12-M12)/M12</f>
        <v>0.1</v>
      </c>
      <c r="AH12" s="26">
        <v>688999.53022062639</v>
      </c>
      <c r="AI12" s="27">
        <f t="shared" si="2"/>
        <v>17.901206324420649</v>
      </c>
      <c r="AJ12" s="89">
        <f>(AH12-M12)/M12</f>
        <v>0.36334312188103168</v>
      </c>
      <c r="AK12" s="67">
        <f t="shared" si="3"/>
        <v>1</v>
      </c>
      <c r="AL12" s="67">
        <f t="shared" si="4"/>
        <v>0</v>
      </c>
      <c r="AM12" s="75">
        <f t="shared" si="5"/>
        <v>0</v>
      </c>
    </row>
    <row r="13" spans="1:40" x14ac:dyDescent="0.25">
      <c r="A13" s="5"/>
      <c r="B13" s="50" t="s">
        <v>7</v>
      </c>
      <c r="C13" s="6" t="s">
        <v>10</v>
      </c>
      <c r="D13" s="6" t="s">
        <v>11</v>
      </c>
      <c r="E13" s="67" t="s">
        <v>2633</v>
      </c>
      <c r="F13" s="76" t="s">
        <v>2656</v>
      </c>
      <c r="G13" s="8">
        <v>60250</v>
      </c>
      <c r="H13" s="90">
        <f>VLOOKUP(C13,'[1]Actualisation du CIF'!B$7:G$1272,6,0)</f>
        <v>0.34656199999999998</v>
      </c>
      <c r="I13" s="68">
        <v>0.34656199999999998</v>
      </c>
      <c r="J13" s="11">
        <v>695.82434899999998</v>
      </c>
      <c r="K13" s="11">
        <v>401.16184900000002</v>
      </c>
      <c r="L13" s="51">
        <v>12790.631466000001</v>
      </c>
      <c r="M13" s="41">
        <v>0</v>
      </c>
      <c r="N13" s="21">
        <v>0</v>
      </c>
      <c r="O13" s="8">
        <v>-246939</v>
      </c>
      <c r="P13" s="23">
        <v>0</v>
      </c>
      <c r="Q13" s="24">
        <v>0</v>
      </c>
      <c r="R13" s="24">
        <v>0</v>
      </c>
      <c r="S13" s="42">
        <v>1</v>
      </c>
      <c r="T13" s="32">
        <v>301250</v>
      </c>
      <c r="U13" s="39">
        <v>1</v>
      </c>
      <c r="V13" s="64">
        <v>331375</v>
      </c>
      <c r="W13" s="27">
        <v>5.5</v>
      </c>
      <c r="X13" s="88" t="s">
        <v>2632</v>
      </c>
      <c r="Y13" s="26">
        <v>485166.1375000003</v>
      </c>
      <c r="Z13" s="27">
        <v>8.0525500000000054</v>
      </c>
      <c r="AA13" s="89" t="s">
        <v>2632</v>
      </c>
      <c r="AB13" s="67">
        <v>1</v>
      </c>
      <c r="AC13" s="67">
        <v>0</v>
      </c>
      <c r="AD13" s="75">
        <v>0</v>
      </c>
      <c r="AE13" s="64">
        <v>331375</v>
      </c>
      <c r="AF13" s="27">
        <f t="shared" si="1"/>
        <v>5.5</v>
      </c>
      <c r="AG13" s="88" t="s">
        <v>2632</v>
      </c>
      <c r="AH13" s="26">
        <v>485166.13749999995</v>
      </c>
      <c r="AI13" s="27">
        <f t="shared" si="2"/>
        <v>8.0525500000000001</v>
      </c>
      <c r="AJ13" s="89" t="s">
        <v>2632</v>
      </c>
      <c r="AK13" s="67">
        <f t="shared" si="3"/>
        <v>1</v>
      </c>
      <c r="AL13" s="67">
        <f t="shared" si="4"/>
        <v>0</v>
      </c>
      <c r="AM13" s="75">
        <f t="shared" si="5"/>
        <v>0</v>
      </c>
    </row>
    <row r="14" spans="1:40" x14ac:dyDescent="0.25">
      <c r="A14" s="5"/>
      <c r="B14" s="50" t="s">
        <v>7</v>
      </c>
      <c r="C14" s="6" t="s">
        <v>945</v>
      </c>
      <c r="D14" s="6" t="s">
        <v>946</v>
      </c>
      <c r="E14" s="67" t="s">
        <v>947</v>
      </c>
      <c r="F14" s="76"/>
      <c r="G14" s="8">
        <v>39360</v>
      </c>
      <c r="H14" s="90">
        <f>VLOOKUP(C14,'[1]Actualisation du CIF'!B$7:G$1272,6,0)</f>
        <v>0.37414399999999998</v>
      </c>
      <c r="I14" s="68">
        <v>0.27010200000000001</v>
      </c>
      <c r="J14" s="11">
        <v>264.53175800000002</v>
      </c>
      <c r="K14" s="11">
        <v>284.13949500000001</v>
      </c>
      <c r="L14" s="51">
        <v>14781.579226</v>
      </c>
      <c r="M14" s="41">
        <v>531437</v>
      </c>
      <c r="N14" s="21">
        <v>13.501956300813008</v>
      </c>
      <c r="O14" s="8">
        <v>0</v>
      </c>
      <c r="P14" s="23">
        <v>8.0578429428619681E-3</v>
      </c>
      <c r="Q14" s="24">
        <v>1</v>
      </c>
      <c r="R14" s="24">
        <v>0</v>
      </c>
      <c r="S14" s="42">
        <v>0</v>
      </c>
      <c r="T14" s="32">
        <v>531437</v>
      </c>
      <c r="U14" s="39">
        <v>0</v>
      </c>
      <c r="V14" s="64">
        <v>584580.70000000007</v>
      </c>
      <c r="W14" s="27">
        <v>14.85215193089431</v>
      </c>
      <c r="X14" s="88">
        <v>0.10000000000000013</v>
      </c>
      <c r="Y14" s="26">
        <v>855884.60287000041</v>
      </c>
      <c r="Z14" s="27">
        <v>21.745035642022369</v>
      </c>
      <c r="AA14" s="89">
        <v>0.61051000000000077</v>
      </c>
      <c r="AB14" s="67">
        <v>1</v>
      </c>
      <c r="AC14" s="67">
        <v>0</v>
      </c>
      <c r="AD14" s="75">
        <v>0</v>
      </c>
      <c r="AE14" s="64">
        <v>526471.88532320107</v>
      </c>
      <c r="AF14" s="27">
        <f t="shared" si="1"/>
        <v>13.375810094593524</v>
      </c>
      <c r="AG14" s="88">
        <f>(AE14-M14)/M14</f>
        <v>-9.3428095461906609E-3</v>
      </c>
      <c r="AH14" s="26">
        <v>583291.50856122584</v>
      </c>
      <c r="AI14" s="27">
        <f t="shared" si="2"/>
        <v>14.819398083364478</v>
      </c>
      <c r="AJ14" s="89">
        <f>(AH14-M14)/M14</f>
        <v>9.7574140605990622E-2</v>
      </c>
      <c r="AK14" s="67">
        <f t="shared" si="3"/>
        <v>1</v>
      </c>
      <c r="AL14" s="67">
        <f t="shared" si="4"/>
        <v>0</v>
      </c>
      <c r="AM14" s="75">
        <f t="shared" si="5"/>
        <v>0</v>
      </c>
    </row>
    <row r="15" spans="1:40" x14ac:dyDescent="0.25">
      <c r="A15" s="5"/>
      <c r="B15" s="50" t="s">
        <v>7</v>
      </c>
      <c r="C15" s="6" t="s">
        <v>958</v>
      </c>
      <c r="D15" s="6" t="s">
        <v>959</v>
      </c>
      <c r="E15" s="67" t="s">
        <v>947</v>
      </c>
      <c r="F15" s="76"/>
      <c r="G15" s="8">
        <v>20984</v>
      </c>
      <c r="H15" s="90">
        <f>VLOOKUP(C15,'[1]Actualisation du CIF'!B$7:G$1272,6,0)</f>
        <v>0.30405199999999999</v>
      </c>
      <c r="I15" s="68">
        <v>0.38351000000000002</v>
      </c>
      <c r="J15" s="11">
        <v>196.058235</v>
      </c>
      <c r="K15" s="11">
        <v>284.13949500000001</v>
      </c>
      <c r="L15" s="51">
        <v>14312.991801</v>
      </c>
      <c r="M15" s="41">
        <v>489305</v>
      </c>
      <c r="N15" s="21">
        <v>23.318004193671367</v>
      </c>
      <c r="O15" s="8">
        <v>0</v>
      </c>
      <c r="P15" s="23">
        <v>2.7522589775449699E-3</v>
      </c>
      <c r="Q15" s="24">
        <v>1</v>
      </c>
      <c r="R15" s="24">
        <v>0</v>
      </c>
      <c r="S15" s="42">
        <v>0</v>
      </c>
      <c r="T15" s="32">
        <v>489304.99999999994</v>
      </c>
      <c r="U15" s="39">
        <v>0</v>
      </c>
      <c r="V15" s="64">
        <v>464839.74999999994</v>
      </c>
      <c r="W15" s="27">
        <v>22.152103983987796</v>
      </c>
      <c r="X15" s="88">
        <v>-5.0000000000000121E-2</v>
      </c>
      <c r="Y15" s="26">
        <v>424758.34572088404</v>
      </c>
      <c r="Z15" s="27">
        <v>20.242010375566338</v>
      </c>
      <c r="AA15" s="89">
        <v>-0.13191496976142889</v>
      </c>
      <c r="AB15" s="67">
        <v>0</v>
      </c>
      <c r="AC15" s="67">
        <v>1</v>
      </c>
      <c r="AD15" s="75">
        <v>0</v>
      </c>
      <c r="AE15" s="64">
        <v>464839.74999999994</v>
      </c>
      <c r="AF15" s="27">
        <f t="shared" si="1"/>
        <v>22.152103983987796</v>
      </c>
      <c r="AG15" s="88">
        <f>(AE15-M15)/M15</f>
        <v>-5.0000000000000121E-2</v>
      </c>
      <c r="AH15" s="26">
        <v>501018.60450038727</v>
      </c>
      <c r="AI15" s="27">
        <f t="shared" si="2"/>
        <v>23.876220191592989</v>
      </c>
      <c r="AJ15" s="89">
        <f>(AH15-M15)/M15</f>
        <v>2.3939269985770166E-2</v>
      </c>
      <c r="AK15" s="67">
        <f t="shared" si="3"/>
        <v>1</v>
      </c>
      <c r="AL15" s="67">
        <f t="shared" si="4"/>
        <v>0</v>
      </c>
      <c r="AM15" s="75">
        <f t="shared" si="5"/>
        <v>0</v>
      </c>
    </row>
    <row r="16" spans="1:40" x14ac:dyDescent="0.25">
      <c r="A16" s="5"/>
      <c r="B16" s="50" t="s">
        <v>7</v>
      </c>
      <c r="C16" s="6" t="s">
        <v>954</v>
      </c>
      <c r="D16" s="6" t="s">
        <v>955</v>
      </c>
      <c r="E16" s="67" t="s">
        <v>947</v>
      </c>
      <c r="F16" s="76"/>
      <c r="G16" s="8">
        <v>22592</v>
      </c>
      <c r="H16" s="90">
        <f>VLOOKUP(C16,'[1]Actualisation du CIF'!B$7:G$1272,6,0)</f>
        <v>0.39764500000000003</v>
      </c>
      <c r="I16" s="68">
        <v>0.38873000000000002</v>
      </c>
      <c r="J16" s="11">
        <v>276.442767</v>
      </c>
      <c r="K16" s="11">
        <v>284.13949500000001</v>
      </c>
      <c r="L16" s="51">
        <v>13802.718514</v>
      </c>
      <c r="M16" s="41">
        <v>383070</v>
      </c>
      <c r="N16" s="21">
        <v>16.956002124645892</v>
      </c>
      <c r="O16" s="8">
        <v>0</v>
      </c>
      <c r="P16" s="23">
        <v>6.1832024442083902E-3</v>
      </c>
      <c r="Q16" s="24">
        <v>1</v>
      </c>
      <c r="R16" s="24">
        <v>0</v>
      </c>
      <c r="S16" s="42">
        <v>0</v>
      </c>
      <c r="T16" s="32">
        <v>383070</v>
      </c>
      <c r="U16" s="39">
        <v>0</v>
      </c>
      <c r="V16" s="64">
        <v>421377.00000000006</v>
      </c>
      <c r="W16" s="27">
        <v>18.651602337110486</v>
      </c>
      <c r="X16" s="88">
        <v>0.10000000000000016</v>
      </c>
      <c r="Y16" s="26">
        <v>530921.39044130594</v>
      </c>
      <c r="Z16" s="27">
        <v>23.500415653386415</v>
      </c>
      <c r="AA16" s="89">
        <v>0.38596442018770966</v>
      </c>
      <c r="AB16" s="67">
        <v>1</v>
      </c>
      <c r="AC16" s="67">
        <v>0</v>
      </c>
      <c r="AD16" s="75">
        <v>0</v>
      </c>
      <c r="AE16" s="64">
        <v>421377.00000000006</v>
      </c>
      <c r="AF16" s="27">
        <f t="shared" si="1"/>
        <v>18.651602337110486</v>
      </c>
      <c r="AG16" s="88">
        <f>(AE16-M16)/M16</f>
        <v>0.10000000000000016</v>
      </c>
      <c r="AH16" s="26">
        <v>485466.93554144783</v>
      </c>
      <c r="AI16" s="27">
        <f t="shared" si="2"/>
        <v>21.488444384802047</v>
      </c>
      <c r="AJ16" s="89">
        <f>(AH16-M16)/M16</f>
        <v>0.26730606818975078</v>
      </c>
      <c r="AK16" s="67">
        <f t="shared" si="3"/>
        <v>1</v>
      </c>
      <c r="AL16" s="67">
        <f t="shared" si="4"/>
        <v>0</v>
      </c>
      <c r="AM16" s="75">
        <f t="shared" si="5"/>
        <v>0</v>
      </c>
    </row>
    <row r="17" spans="1:39" x14ac:dyDescent="0.25">
      <c r="A17" s="5"/>
      <c r="B17" s="50" t="s">
        <v>7</v>
      </c>
      <c r="C17" s="6" t="s">
        <v>952</v>
      </c>
      <c r="D17" s="6" t="s">
        <v>953</v>
      </c>
      <c r="E17" s="67" t="s">
        <v>947</v>
      </c>
      <c r="F17" s="76"/>
      <c r="G17" s="8">
        <v>26072</v>
      </c>
      <c r="H17" s="90">
        <f>VLOOKUP(C17,'[1]Actualisation du CIF'!B$7:G$1272,6,0)</f>
        <v>0.41553499999999999</v>
      </c>
      <c r="I17" s="68">
        <v>0.38887100000000002</v>
      </c>
      <c r="J17" s="11">
        <v>267.61207400000001</v>
      </c>
      <c r="K17" s="11">
        <v>284.13949500000001</v>
      </c>
      <c r="L17" s="51">
        <v>13695.434477000001</v>
      </c>
      <c r="M17" s="41">
        <v>404550</v>
      </c>
      <c r="N17" s="21">
        <v>15.516646210494017</v>
      </c>
      <c r="O17" s="8">
        <v>0</v>
      </c>
      <c r="P17" s="23">
        <v>8.0450517364510418E-3</v>
      </c>
      <c r="Q17" s="24">
        <v>1</v>
      </c>
      <c r="R17" s="24">
        <v>0</v>
      </c>
      <c r="S17" s="42">
        <v>0</v>
      </c>
      <c r="T17" s="32">
        <v>404550</v>
      </c>
      <c r="U17" s="39">
        <v>0</v>
      </c>
      <c r="V17" s="64">
        <v>445005.00000000006</v>
      </c>
      <c r="W17" s="27">
        <v>17.068310831543421</v>
      </c>
      <c r="X17" s="88">
        <v>0.10000000000000014</v>
      </c>
      <c r="Y17" s="26">
        <v>649136.49640468345</v>
      </c>
      <c r="Z17" s="27">
        <v>24.897840457375093</v>
      </c>
      <c r="AA17" s="89">
        <v>0.6045890406740414</v>
      </c>
      <c r="AB17" s="67">
        <v>1</v>
      </c>
      <c r="AC17" s="67">
        <v>0</v>
      </c>
      <c r="AD17" s="75">
        <v>0</v>
      </c>
      <c r="AE17" s="64">
        <v>445005.00000000006</v>
      </c>
      <c r="AF17" s="27">
        <f t="shared" si="1"/>
        <v>17.068310831543421</v>
      </c>
      <c r="AG17" s="88">
        <f>(AE17-M17)/M17</f>
        <v>0.10000000000000014</v>
      </c>
      <c r="AH17" s="26">
        <v>568197.68999266264</v>
      </c>
      <c r="AI17" s="27">
        <f t="shared" si="2"/>
        <v>21.793406336018052</v>
      </c>
      <c r="AJ17" s="89">
        <f>(AH17-M17)/M17</f>
        <v>0.40451783461293445</v>
      </c>
      <c r="AK17" s="67">
        <f t="shared" si="3"/>
        <v>1</v>
      </c>
      <c r="AL17" s="67">
        <f t="shared" si="4"/>
        <v>0</v>
      </c>
      <c r="AM17" s="75">
        <f t="shared" si="5"/>
        <v>0</v>
      </c>
    </row>
    <row r="18" spans="1:39" x14ac:dyDescent="0.25">
      <c r="A18" s="5"/>
      <c r="B18" s="50" t="s">
        <v>7</v>
      </c>
      <c r="C18" s="6" t="s">
        <v>8</v>
      </c>
      <c r="D18" s="6" t="s">
        <v>9</v>
      </c>
      <c r="E18" s="67" t="s">
        <v>2633</v>
      </c>
      <c r="F18" s="76"/>
      <c r="G18" s="8">
        <v>137372</v>
      </c>
      <c r="H18" s="90">
        <f>VLOOKUP(C18,'[1]Actualisation du CIF'!B$7:G$1272,6,0)</f>
        <v>0.35968499999999998</v>
      </c>
      <c r="I18" s="68">
        <v>0.36210799999999999</v>
      </c>
      <c r="J18" s="11">
        <v>446.55685299999999</v>
      </c>
      <c r="K18" s="11">
        <v>401.16184900000002</v>
      </c>
      <c r="L18" s="51">
        <v>13719.490256999999</v>
      </c>
      <c r="M18" s="41">
        <v>2226758</v>
      </c>
      <c r="N18" s="21">
        <v>16.209693387298721</v>
      </c>
      <c r="O18" s="8">
        <v>0</v>
      </c>
      <c r="P18" s="23">
        <v>1.2789353893639503E-2</v>
      </c>
      <c r="Q18" s="24">
        <v>1</v>
      </c>
      <c r="R18" s="24">
        <v>0</v>
      </c>
      <c r="S18" s="42">
        <v>0</v>
      </c>
      <c r="T18" s="32">
        <v>2226758</v>
      </c>
      <c r="U18" s="39">
        <v>0</v>
      </c>
      <c r="V18" s="64">
        <v>2449433.8000000003</v>
      </c>
      <c r="W18" s="27">
        <v>17.830662726028596</v>
      </c>
      <c r="X18" s="88">
        <v>0.10000000000000013</v>
      </c>
      <c r="Y18" s="26">
        <v>2801724.0737907146</v>
      </c>
      <c r="Z18" s="27">
        <v>20.395161123014258</v>
      </c>
      <c r="AA18" s="89">
        <v>0.25820770545821081</v>
      </c>
      <c r="AB18" s="67">
        <v>1</v>
      </c>
      <c r="AC18" s="67">
        <v>0</v>
      </c>
      <c r="AD18" s="75">
        <v>0</v>
      </c>
      <c r="AE18" s="64">
        <v>2381457.7461925084</v>
      </c>
      <c r="AF18" s="27">
        <f t="shared" si="1"/>
        <v>17.335830782055357</v>
      </c>
      <c r="AG18" s="88">
        <f>(AE18-M18)/M18</f>
        <v>6.9473084274316463E-2</v>
      </c>
      <c r="AH18" s="26">
        <v>2638477.2294130889</v>
      </c>
      <c r="AI18" s="27">
        <f t="shared" si="2"/>
        <v>19.206805094292061</v>
      </c>
      <c r="AJ18" s="89">
        <f>(AH18-M18)/M18</f>
        <v>0.18489626147659013</v>
      </c>
      <c r="AK18" s="67">
        <f t="shared" si="3"/>
        <v>1</v>
      </c>
      <c r="AL18" s="67">
        <f t="shared" si="4"/>
        <v>0</v>
      </c>
      <c r="AM18" s="75">
        <f t="shared" si="5"/>
        <v>0</v>
      </c>
    </row>
    <row r="19" spans="1:39" x14ac:dyDescent="0.25">
      <c r="A19" s="5"/>
      <c r="B19" s="50" t="s">
        <v>7</v>
      </c>
      <c r="C19" s="6" t="s">
        <v>964</v>
      </c>
      <c r="D19" s="6" t="s">
        <v>965</v>
      </c>
      <c r="E19" s="67" t="s">
        <v>947</v>
      </c>
      <c r="F19" s="76"/>
      <c r="G19" s="8">
        <v>7006</v>
      </c>
      <c r="H19" s="90">
        <f>VLOOKUP(C19,'[1]Actualisation du CIF'!B$7:G$1272,6,0)</f>
        <v>0.49055799999999999</v>
      </c>
      <c r="I19" s="68">
        <v>0.49004700000000001</v>
      </c>
      <c r="J19" s="11">
        <v>191.65886399999999</v>
      </c>
      <c r="K19" s="11">
        <v>284.13949500000001</v>
      </c>
      <c r="L19" s="51">
        <v>13958.594431</v>
      </c>
      <c r="M19" s="41">
        <v>30173</v>
      </c>
      <c r="N19" s="21">
        <v>4.3067370825007139</v>
      </c>
      <c r="O19" s="8">
        <v>0</v>
      </c>
      <c r="P19" s="23">
        <v>-0.39489865919828221</v>
      </c>
      <c r="Q19" s="24">
        <v>0</v>
      </c>
      <c r="R19" s="24">
        <v>1</v>
      </c>
      <c r="S19" s="42">
        <v>0</v>
      </c>
      <c r="T19" s="32">
        <v>35030</v>
      </c>
      <c r="U19" s="39">
        <v>1</v>
      </c>
      <c r="V19" s="64">
        <v>38533</v>
      </c>
      <c r="W19" s="27">
        <v>5.5</v>
      </c>
      <c r="X19" s="88" t="s">
        <v>2632</v>
      </c>
      <c r="Y19" s="26">
        <v>56416.165299999993</v>
      </c>
      <c r="Z19" s="27">
        <v>8.0525499999999983</v>
      </c>
      <c r="AA19" s="89" t="s">
        <v>2632</v>
      </c>
      <c r="AB19" s="67">
        <v>1</v>
      </c>
      <c r="AC19" s="67">
        <v>0</v>
      </c>
      <c r="AD19" s="75">
        <v>0</v>
      </c>
      <c r="AE19" s="64">
        <v>38533</v>
      </c>
      <c r="AF19" s="27">
        <f t="shared" si="1"/>
        <v>5.5</v>
      </c>
      <c r="AG19" s="88" t="s">
        <v>2632</v>
      </c>
      <c r="AH19" s="26">
        <v>56416.165300000052</v>
      </c>
      <c r="AI19" s="27">
        <f t="shared" si="2"/>
        <v>8.0525500000000072</v>
      </c>
      <c r="AJ19" s="89" t="s">
        <v>2632</v>
      </c>
      <c r="AK19" s="67">
        <f t="shared" si="3"/>
        <v>1</v>
      </c>
      <c r="AL19" s="67">
        <f t="shared" si="4"/>
        <v>0</v>
      </c>
      <c r="AM19" s="75">
        <f t="shared" si="5"/>
        <v>0</v>
      </c>
    </row>
    <row r="20" spans="1:39" x14ac:dyDescent="0.25">
      <c r="A20" s="5"/>
      <c r="B20" s="50" t="s">
        <v>7</v>
      </c>
      <c r="C20" s="6" t="s">
        <v>962</v>
      </c>
      <c r="D20" s="6" t="s">
        <v>963</v>
      </c>
      <c r="E20" s="67" t="s">
        <v>947</v>
      </c>
      <c r="F20" s="76"/>
      <c r="G20" s="8">
        <v>25247</v>
      </c>
      <c r="H20" s="90">
        <f>VLOOKUP(C20,'[1]Actualisation du CIF'!B$7:G$1272,6,0)</f>
        <v>0.41921399999999998</v>
      </c>
      <c r="I20" s="68">
        <v>0.41921399999999998</v>
      </c>
      <c r="J20" s="11">
        <v>440.25202999999999</v>
      </c>
      <c r="K20" s="11">
        <v>284.13949500000001</v>
      </c>
      <c r="L20" s="51">
        <v>14026.886375</v>
      </c>
      <c r="M20" s="41">
        <v>38761</v>
      </c>
      <c r="N20" s="21">
        <v>1.5352715174080089</v>
      </c>
      <c r="O20" s="8">
        <v>0</v>
      </c>
      <c r="P20" s="23">
        <v>-0.39317283328420072</v>
      </c>
      <c r="Q20" s="24">
        <v>0</v>
      </c>
      <c r="R20" s="24">
        <v>1</v>
      </c>
      <c r="S20" s="42">
        <v>0</v>
      </c>
      <c r="T20" s="32">
        <v>126235</v>
      </c>
      <c r="U20" s="39">
        <v>1</v>
      </c>
      <c r="V20" s="64">
        <v>138858.5</v>
      </c>
      <c r="W20" s="27">
        <v>5.5</v>
      </c>
      <c r="X20" s="88" t="s">
        <v>2632</v>
      </c>
      <c r="Y20" s="26">
        <v>203302.72985</v>
      </c>
      <c r="Z20" s="27">
        <v>8.0525500000000001</v>
      </c>
      <c r="AA20" s="89" t="s">
        <v>2632</v>
      </c>
      <c r="AB20" s="67">
        <v>1</v>
      </c>
      <c r="AC20" s="67">
        <v>0</v>
      </c>
      <c r="AD20" s="75">
        <v>0</v>
      </c>
      <c r="AE20" s="64">
        <v>138858.5</v>
      </c>
      <c r="AF20" s="27">
        <f t="shared" si="1"/>
        <v>5.5</v>
      </c>
      <c r="AG20" s="88" t="s">
        <v>2632</v>
      </c>
      <c r="AH20" s="26">
        <v>203302.72985</v>
      </c>
      <c r="AI20" s="27">
        <f t="shared" si="2"/>
        <v>8.0525500000000001</v>
      </c>
      <c r="AJ20" s="89" t="s">
        <v>2632</v>
      </c>
      <c r="AK20" s="67">
        <f t="shared" si="3"/>
        <v>1</v>
      </c>
      <c r="AL20" s="67">
        <f t="shared" si="4"/>
        <v>0</v>
      </c>
      <c r="AM20" s="75">
        <f t="shared" si="5"/>
        <v>0</v>
      </c>
    </row>
    <row r="21" spans="1:39" x14ac:dyDescent="0.25">
      <c r="A21" s="5"/>
      <c r="B21" s="50" t="s">
        <v>7</v>
      </c>
      <c r="C21" s="6" t="s">
        <v>950</v>
      </c>
      <c r="D21" s="6" t="s">
        <v>951</v>
      </c>
      <c r="E21" s="67" t="s">
        <v>947</v>
      </c>
      <c r="F21" s="76"/>
      <c r="G21" s="8">
        <v>97308</v>
      </c>
      <c r="H21" s="90">
        <f>VLOOKUP(C21,'[1]Actualisation du CIF'!B$7:G$1272,6,0)</f>
        <v>0.31519900000000001</v>
      </c>
      <c r="I21" s="68">
        <v>0.314973</v>
      </c>
      <c r="J21" s="11">
        <v>344.130966</v>
      </c>
      <c r="K21" s="11">
        <v>284.13949500000001</v>
      </c>
      <c r="L21" s="51">
        <v>22937.08986</v>
      </c>
      <c r="M21" s="41">
        <v>1130772</v>
      </c>
      <c r="N21" s="21">
        <v>11.620545073375261</v>
      </c>
      <c r="O21" s="8">
        <v>0</v>
      </c>
      <c r="P21" s="23">
        <v>4.202110716492987E-2</v>
      </c>
      <c r="Q21" s="24">
        <v>1</v>
      </c>
      <c r="R21" s="24">
        <v>0</v>
      </c>
      <c r="S21" s="42">
        <v>0</v>
      </c>
      <c r="T21" s="32">
        <v>1130772</v>
      </c>
      <c r="U21" s="39">
        <v>0</v>
      </c>
      <c r="V21" s="64">
        <v>1243849.2000000002</v>
      </c>
      <c r="W21" s="27">
        <v>12.782599580712791</v>
      </c>
      <c r="X21" s="88">
        <v>0.10000000000000016</v>
      </c>
      <c r="Y21" s="26">
        <v>1444436.8774381506</v>
      </c>
      <c r="Z21" s="27">
        <v>14.843968403812129</v>
      </c>
      <c r="AA21" s="89">
        <v>0.27739002861598144</v>
      </c>
      <c r="AB21" s="67">
        <v>1</v>
      </c>
      <c r="AC21" s="67">
        <v>0</v>
      </c>
      <c r="AD21" s="75">
        <v>0</v>
      </c>
      <c r="AE21" s="64">
        <v>1219175.88658505</v>
      </c>
      <c r="AF21" s="27">
        <f t="shared" si="1"/>
        <v>12.52904063987596</v>
      </c>
      <c r="AG21" s="88">
        <f>(AE21-M21)/M21</f>
        <v>7.8180116402820396E-2</v>
      </c>
      <c r="AH21" s="26">
        <v>1350755.7799617318</v>
      </c>
      <c r="AI21" s="27">
        <f t="shared" si="2"/>
        <v>13.881240802007355</v>
      </c>
      <c r="AJ21" s="89">
        <f>(AH21-M21)/M21</f>
        <v>0.19454300244587924</v>
      </c>
      <c r="AK21" s="67">
        <f t="shared" si="3"/>
        <v>1</v>
      </c>
      <c r="AL21" s="67">
        <f t="shared" si="4"/>
        <v>0</v>
      </c>
      <c r="AM21" s="75">
        <f t="shared" si="5"/>
        <v>0</v>
      </c>
    </row>
    <row r="22" spans="1:39" x14ac:dyDescent="0.25">
      <c r="A22" s="5"/>
      <c r="B22" s="50" t="s">
        <v>7</v>
      </c>
      <c r="C22" s="6" t="s">
        <v>970</v>
      </c>
      <c r="D22" s="6" t="s">
        <v>971</v>
      </c>
      <c r="E22" s="67" t="s">
        <v>947</v>
      </c>
      <c r="F22" s="76"/>
      <c r="G22" s="8">
        <v>23775</v>
      </c>
      <c r="H22" s="90">
        <f>VLOOKUP(C22,'[1]Actualisation du CIF'!B$7:G$1272,6,0)</f>
        <v>0.381936</v>
      </c>
      <c r="I22" s="68">
        <v>0.381936</v>
      </c>
      <c r="J22" s="11">
        <v>767.22553100000005</v>
      </c>
      <c r="K22" s="11">
        <v>284.13949500000001</v>
      </c>
      <c r="L22" s="51">
        <v>17226.801175000001</v>
      </c>
      <c r="M22" s="41">
        <v>0</v>
      </c>
      <c r="N22" s="21">
        <v>0</v>
      </c>
      <c r="O22" s="8">
        <v>-400084</v>
      </c>
      <c r="P22" s="23">
        <v>0</v>
      </c>
      <c r="Q22" s="24">
        <v>0</v>
      </c>
      <c r="R22" s="24">
        <v>0</v>
      </c>
      <c r="S22" s="42">
        <v>1</v>
      </c>
      <c r="T22" s="32">
        <v>0</v>
      </c>
      <c r="U22" s="39">
        <v>0</v>
      </c>
      <c r="V22" s="64">
        <v>0</v>
      </c>
      <c r="W22" s="27">
        <v>0</v>
      </c>
      <c r="X22" s="88">
        <v>0</v>
      </c>
      <c r="Y22" s="26">
        <v>0</v>
      </c>
      <c r="Z22" s="27">
        <v>0</v>
      </c>
      <c r="AA22" s="89">
        <v>0</v>
      </c>
      <c r="AB22" s="67">
        <v>0</v>
      </c>
      <c r="AC22" s="67">
        <v>0</v>
      </c>
      <c r="AD22" s="75">
        <v>1</v>
      </c>
      <c r="AE22" s="64">
        <v>0</v>
      </c>
      <c r="AF22" s="27">
        <f t="shared" si="1"/>
        <v>0</v>
      </c>
      <c r="AG22" s="88">
        <v>0</v>
      </c>
      <c r="AH22" s="26">
        <v>0</v>
      </c>
      <c r="AI22" s="27">
        <f t="shared" si="2"/>
        <v>0</v>
      </c>
      <c r="AJ22" s="89">
        <v>0</v>
      </c>
      <c r="AK22" s="67">
        <f t="shared" si="3"/>
        <v>0</v>
      </c>
      <c r="AL22" s="67">
        <f t="shared" si="4"/>
        <v>0</v>
      </c>
      <c r="AM22" s="75">
        <f t="shared" si="5"/>
        <v>1</v>
      </c>
    </row>
    <row r="23" spans="1:39" x14ac:dyDescent="0.25">
      <c r="A23" s="5"/>
      <c r="B23" s="50" t="s">
        <v>7</v>
      </c>
      <c r="C23" s="6" t="s">
        <v>966</v>
      </c>
      <c r="D23" s="6" t="s">
        <v>967</v>
      </c>
      <c r="E23" s="67" t="s">
        <v>947</v>
      </c>
      <c r="F23" s="76"/>
      <c r="G23" s="8">
        <v>80882</v>
      </c>
      <c r="H23" s="90">
        <f>VLOOKUP(C23,'[1]Actualisation du CIF'!B$7:G$1272,6,0)</f>
        <v>0.337314</v>
      </c>
      <c r="I23" s="68">
        <v>0.31037700000000001</v>
      </c>
      <c r="J23" s="11">
        <v>485.433966</v>
      </c>
      <c r="K23" s="11">
        <v>284.13949500000001</v>
      </c>
      <c r="L23" s="51">
        <v>14049.877036</v>
      </c>
      <c r="M23" s="41">
        <v>0</v>
      </c>
      <c r="N23" s="21">
        <v>0</v>
      </c>
      <c r="O23" s="8">
        <v>-9411</v>
      </c>
      <c r="P23" s="23">
        <v>-1</v>
      </c>
      <c r="Q23" s="24">
        <v>0</v>
      </c>
      <c r="R23" s="24">
        <v>1</v>
      </c>
      <c r="S23" s="42">
        <v>0</v>
      </c>
      <c r="T23" s="32">
        <v>404410</v>
      </c>
      <c r="U23" s="39">
        <v>1</v>
      </c>
      <c r="V23" s="64">
        <v>444851</v>
      </c>
      <c r="W23" s="27">
        <v>5.5</v>
      </c>
      <c r="X23" s="88" t="s">
        <v>2632</v>
      </c>
      <c r="Y23" s="26">
        <v>651306.34910000034</v>
      </c>
      <c r="Z23" s="27">
        <v>8.0525500000000036</v>
      </c>
      <c r="AA23" s="89" t="s">
        <v>2632</v>
      </c>
      <c r="AB23" s="67">
        <v>1</v>
      </c>
      <c r="AC23" s="67">
        <v>0</v>
      </c>
      <c r="AD23" s="75">
        <v>0</v>
      </c>
      <c r="AE23" s="64">
        <v>444851</v>
      </c>
      <c r="AF23" s="27">
        <f t="shared" si="1"/>
        <v>5.5</v>
      </c>
      <c r="AG23" s="88" t="s">
        <v>2632</v>
      </c>
      <c r="AH23" s="26">
        <v>651306.34910000034</v>
      </c>
      <c r="AI23" s="27">
        <f t="shared" si="2"/>
        <v>8.0525500000000036</v>
      </c>
      <c r="AJ23" s="89" t="s">
        <v>2632</v>
      </c>
      <c r="AK23" s="67">
        <f t="shared" si="3"/>
        <v>1</v>
      </c>
      <c r="AL23" s="67">
        <f t="shared" si="4"/>
        <v>0</v>
      </c>
      <c r="AM23" s="75">
        <f t="shared" si="5"/>
        <v>0</v>
      </c>
    </row>
    <row r="24" spans="1:39" x14ac:dyDescent="0.25">
      <c r="A24" s="5"/>
      <c r="B24" s="50" t="s">
        <v>7</v>
      </c>
      <c r="C24" s="6" t="s">
        <v>960</v>
      </c>
      <c r="D24" s="6" t="s">
        <v>961</v>
      </c>
      <c r="E24" s="67" t="s">
        <v>947</v>
      </c>
      <c r="F24" s="76"/>
      <c r="G24" s="8">
        <v>22762</v>
      </c>
      <c r="H24" s="90">
        <f>VLOOKUP(C24,'[1]Actualisation du CIF'!B$7:G$1272,6,0)</f>
        <v>0.371056</v>
      </c>
      <c r="I24" s="68">
        <v>0.246115</v>
      </c>
      <c r="J24" s="11">
        <v>450.23236100000003</v>
      </c>
      <c r="K24" s="11">
        <v>284.13949500000001</v>
      </c>
      <c r="L24" s="51">
        <v>14725.698214</v>
      </c>
      <c r="M24" s="41">
        <v>304745</v>
      </c>
      <c r="N24" s="21">
        <v>13.388322643001494</v>
      </c>
      <c r="O24" s="8">
        <v>0</v>
      </c>
      <c r="P24" s="23">
        <v>9.9841515692153052E-3</v>
      </c>
      <c r="Q24" s="24">
        <v>1</v>
      </c>
      <c r="R24" s="24">
        <v>0</v>
      </c>
      <c r="S24" s="42">
        <v>0</v>
      </c>
      <c r="T24" s="32">
        <v>304745</v>
      </c>
      <c r="U24" s="39">
        <v>0</v>
      </c>
      <c r="V24" s="64">
        <v>335219.5</v>
      </c>
      <c r="W24" s="27">
        <v>14.727154907301642</v>
      </c>
      <c r="X24" s="88">
        <v>0.1</v>
      </c>
      <c r="Y24" s="26">
        <v>423232.99874453666</v>
      </c>
      <c r="Z24" s="27">
        <v>18.593840556389448</v>
      </c>
      <c r="AA24" s="89">
        <v>0.38881031270254363</v>
      </c>
      <c r="AB24" s="67">
        <v>1</v>
      </c>
      <c r="AC24" s="67">
        <v>0</v>
      </c>
      <c r="AD24" s="75">
        <v>0</v>
      </c>
      <c r="AE24" s="64">
        <v>289507.75</v>
      </c>
      <c r="AF24" s="27">
        <f t="shared" si="1"/>
        <v>12.718906510851419</v>
      </c>
      <c r="AG24" s="88">
        <f>(AE24-M24)/M24</f>
        <v>-0.05</v>
      </c>
      <c r="AH24" s="26">
        <v>262666.59432842722</v>
      </c>
      <c r="AI24" s="27">
        <f t="shared" si="2"/>
        <v>11.539697492681979</v>
      </c>
      <c r="AJ24" s="89">
        <f>(AH24-M24)/M24</f>
        <v>-0.13807742759215993</v>
      </c>
      <c r="AK24" s="67">
        <f t="shared" si="3"/>
        <v>0</v>
      </c>
      <c r="AL24" s="67">
        <f t="shared" si="4"/>
        <v>1</v>
      </c>
      <c r="AM24" s="75">
        <f t="shared" si="5"/>
        <v>0</v>
      </c>
    </row>
    <row r="25" spans="1:39" x14ac:dyDescent="0.25">
      <c r="A25" s="5"/>
      <c r="B25" s="50" t="s">
        <v>12</v>
      </c>
      <c r="C25" s="6" t="s">
        <v>552</v>
      </c>
      <c r="D25" s="6" t="s">
        <v>553</v>
      </c>
      <c r="E25" s="67" t="s">
        <v>543</v>
      </c>
      <c r="F25" s="76"/>
      <c r="G25" s="8">
        <v>16713</v>
      </c>
      <c r="H25" s="90">
        <f>VLOOKUP(C25,'[1]Actualisation du CIF'!B$7:G$1272,6,0)</f>
        <v>0.40694000000000002</v>
      </c>
      <c r="I25" s="68">
        <v>0.40694000000000002</v>
      </c>
      <c r="J25" s="11">
        <v>225.22569300000001</v>
      </c>
      <c r="K25" s="11">
        <v>177.267167</v>
      </c>
      <c r="L25" s="51">
        <v>12880.833908000001</v>
      </c>
      <c r="M25" s="41">
        <v>0</v>
      </c>
      <c r="N25" s="21">
        <v>0</v>
      </c>
      <c r="O25" s="8">
        <v>-22896</v>
      </c>
      <c r="P25" s="23">
        <v>0</v>
      </c>
      <c r="Q25" s="24">
        <v>0</v>
      </c>
      <c r="R25" s="24">
        <v>0</v>
      </c>
      <c r="S25" s="42">
        <v>1</v>
      </c>
      <c r="T25" s="32">
        <v>83565</v>
      </c>
      <c r="U25" s="39">
        <v>1</v>
      </c>
      <c r="V25" s="64">
        <v>91921.5</v>
      </c>
      <c r="W25" s="27">
        <v>5.5</v>
      </c>
      <c r="X25" s="88" t="s">
        <v>2632</v>
      </c>
      <c r="Y25" s="26">
        <v>134582.26815000005</v>
      </c>
      <c r="Z25" s="27">
        <v>8.0525500000000036</v>
      </c>
      <c r="AA25" s="89" t="s">
        <v>2632</v>
      </c>
      <c r="AB25" s="67">
        <v>1</v>
      </c>
      <c r="AC25" s="67">
        <v>0</v>
      </c>
      <c r="AD25" s="75">
        <v>0</v>
      </c>
      <c r="AE25" s="64">
        <v>91921.5</v>
      </c>
      <c r="AF25" s="27">
        <f t="shared" si="1"/>
        <v>5.5</v>
      </c>
      <c r="AG25" s="88" t="s">
        <v>2632</v>
      </c>
      <c r="AH25" s="26">
        <v>134582.26815000005</v>
      </c>
      <c r="AI25" s="27">
        <f t="shared" si="2"/>
        <v>8.0525500000000036</v>
      </c>
      <c r="AJ25" s="89" t="s">
        <v>2632</v>
      </c>
      <c r="AK25" s="67">
        <f t="shared" si="3"/>
        <v>1</v>
      </c>
      <c r="AL25" s="67">
        <f t="shared" si="4"/>
        <v>0</v>
      </c>
      <c r="AM25" s="75">
        <f t="shared" si="5"/>
        <v>0</v>
      </c>
    </row>
    <row r="26" spans="1:39" x14ac:dyDescent="0.25">
      <c r="A26" s="5"/>
      <c r="B26" s="50" t="s">
        <v>12</v>
      </c>
      <c r="C26" s="6" t="s">
        <v>19</v>
      </c>
      <c r="D26" s="6" t="s">
        <v>20</v>
      </c>
      <c r="E26" s="67" t="s">
        <v>2633</v>
      </c>
      <c r="F26" s="76"/>
      <c r="G26" s="8">
        <v>45271</v>
      </c>
      <c r="H26" s="90">
        <f>VLOOKUP(C26,'[1]Actualisation du CIF'!B$7:G$1272,6,0)</f>
        <v>0.26328299999999999</v>
      </c>
      <c r="I26" s="68">
        <v>0.26328299999999999</v>
      </c>
      <c r="J26" s="11">
        <v>323.38181200000002</v>
      </c>
      <c r="K26" s="11">
        <v>401.16184900000002</v>
      </c>
      <c r="L26" s="51">
        <v>11698.711622999999</v>
      </c>
      <c r="M26" s="41">
        <v>1236048</v>
      </c>
      <c r="N26" s="21">
        <v>27.303306752667272</v>
      </c>
      <c r="O26" s="8">
        <v>0</v>
      </c>
      <c r="P26" s="23">
        <v>-7.1522879991934379E-2</v>
      </c>
      <c r="Q26" s="24">
        <v>0</v>
      </c>
      <c r="R26" s="24">
        <v>1</v>
      </c>
      <c r="S26" s="42">
        <v>0</v>
      </c>
      <c r="T26" s="32">
        <v>1236048</v>
      </c>
      <c r="U26" s="39">
        <v>0</v>
      </c>
      <c r="V26" s="64">
        <v>1174245.5999999999</v>
      </c>
      <c r="W26" s="27">
        <v>25.938141415033904</v>
      </c>
      <c r="X26" s="88">
        <v>-5.0000000000000114E-2</v>
      </c>
      <c r="Y26" s="26">
        <v>956430.38023499982</v>
      </c>
      <c r="Z26" s="27">
        <v>21.126778295928958</v>
      </c>
      <c r="AA26" s="89">
        <v>-0.22621906250000015</v>
      </c>
      <c r="AB26" s="67">
        <v>0</v>
      </c>
      <c r="AC26" s="67">
        <v>1</v>
      </c>
      <c r="AD26" s="75">
        <v>0</v>
      </c>
      <c r="AE26" s="64">
        <v>1174245.5999999999</v>
      </c>
      <c r="AF26" s="27">
        <f t="shared" si="1"/>
        <v>25.938141415033904</v>
      </c>
      <c r="AG26" s="88">
        <f>(AE26-M26)/M26</f>
        <v>-5.0000000000000114E-2</v>
      </c>
      <c r="AH26" s="26">
        <v>956430.38023499982</v>
      </c>
      <c r="AI26" s="27">
        <f t="shared" si="2"/>
        <v>21.126778295928958</v>
      </c>
      <c r="AJ26" s="89">
        <f>(AH26-M26)/M26</f>
        <v>-0.22621906250000015</v>
      </c>
      <c r="AK26" s="67">
        <f t="shared" si="3"/>
        <v>0</v>
      </c>
      <c r="AL26" s="67">
        <f t="shared" si="4"/>
        <v>1</v>
      </c>
      <c r="AM26" s="75">
        <f t="shared" si="5"/>
        <v>0</v>
      </c>
    </row>
    <row r="27" spans="1:39" x14ac:dyDescent="0.25">
      <c r="A27" s="5"/>
      <c r="B27" s="50" t="s">
        <v>12</v>
      </c>
      <c r="C27" s="6" t="s">
        <v>976</v>
      </c>
      <c r="D27" s="6" t="s">
        <v>977</v>
      </c>
      <c r="E27" s="67" t="s">
        <v>947</v>
      </c>
      <c r="F27" s="76"/>
      <c r="G27" s="8">
        <v>18434</v>
      </c>
      <c r="H27" s="90">
        <f>VLOOKUP(C27,'[1]Actualisation du CIF'!B$7:G$1272,6,0)</f>
        <v>0.36269499999999999</v>
      </c>
      <c r="I27" s="68">
        <v>0.40782800000000002</v>
      </c>
      <c r="J27" s="11">
        <v>147.47558900000001</v>
      </c>
      <c r="K27" s="11">
        <v>284.13949500000001</v>
      </c>
      <c r="L27" s="51">
        <v>11710.286765999999</v>
      </c>
      <c r="M27" s="41">
        <v>597796</v>
      </c>
      <c r="N27" s="21">
        <v>32.42898990994901</v>
      </c>
      <c r="O27" s="8">
        <v>0</v>
      </c>
      <c r="P27" s="23">
        <v>-3.5683638879903851E-4</v>
      </c>
      <c r="Q27" s="24">
        <v>0</v>
      </c>
      <c r="R27" s="24">
        <v>1</v>
      </c>
      <c r="S27" s="42">
        <v>0</v>
      </c>
      <c r="T27" s="32">
        <v>597796</v>
      </c>
      <c r="U27" s="39">
        <v>0</v>
      </c>
      <c r="V27" s="64">
        <v>567906.19999999995</v>
      </c>
      <c r="W27" s="27">
        <v>30.807540414451555</v>
      </c>
      <c r="X27" s="88">
        <v>-5.0000000000000079E-2</v>
      </c>
      <c r="Y27" s="26">
        <v>536251.53360563074</v>
      </c>
      <c r="Z27" s="27">
        <v>29.09035117747807</v>
      </c>
      <c r="AA27" s="89">
        <v>-0.10295228873122145</v>
      </c>
      <c r="AB27" s="67">
        <v>0</v>
      </c>
      <c r="AC27" s="67">
        <v>1</v>
      </c>
      <c r="AD27" s="75">
        <v>0</v>
      </c>
      <c r="AE27" s="64">
        <v>597796</v>
      </c>
      <c r="AF27" s="27">
        <f t="shared" si="1"/>
        <v>32.42898990994901</v>
      </c>
      <c r="AG27" s="88">
        <f>(AE27-M27)/M27</f>
        <v>0</v>
      </c>
      <c r="AH27" s="26">
        <v>597796</v>
      </c>
      <c r="AI27" s="27">
        <f t="shared" si="2"/>
        <v>32.42898990994901</v>
      </c>
      <c r="AJ27" s="89">
        <f>(AH27-M27)/M27</f>
        <v>0</v>
      </c>
      <c r="AK27" s="67">
        <f t="shared" si="3"/>
        <v>0</v>
      </c>
      <c r="AL27" s="67">
        <f t="shared" si="4"/>
        <v>0</v>
      </c>
      <c r="AM27" s="75">
        <f t="shared" si="5"/>
        <v>1</v>
      </c>
    </row>
    <row r="28" spans="1:39" x14ac:dyDescent="0.25">
      <c r="A28" s="5"/>
      <c r="B28" s="50" t="s">
        <v>12</v>
      </c>
      <c r="C28" s="6" t="s">
        <v>15</v>
      </c>
      <c r="D28" s="6" t="s">
        <v>16</v>
      </c>
      <c r="E28" s="67" t="s">
        <v>2633</v>
      </c>
      <c r="F28" s="76"/>
      <c r="G28" s="8">
        <v>57653</v>
      </c>
      <c r="H28" s="90">
        <f>VLOOKUP(C28,'[1]Actualisation du CIF'!B$7:G$1272,6,0)</f>
        <v>0.39572099999999999</v>
      </c>
      <c r="I28" s="68">
        <v>0.28026699999999999</v>
      </c>
      <c r="J28" s="11">
        <v>339.09966500000002</v>
      </c>
      <c r="K28" s="11">
        <v>401.16184900000002</v>
      </c>
      <c r="L28" s="51">
        <v>11112.438665</v>
      </c>
      <c r="M28" s="41">
        <v>2001176</v>
      </c>
      <c r="N28" s="21">
        <v>34.710700223752447</v>
      </c>
      <c r="O28" s="8">
        <v>0</v>
      </c>
      <c r="P28" s="23">
        <v>1.2951730700116313</v>
      </c>
      <c r="Q28" s="24">
        <v>1</v>
      </c>
      <c r="R28" s="24">
        <v>0</v>
      </c>
      <c r="S28" s="42">
        <v>0</v>
      </c>
      <c r="T28" s="32">
        <v>2001175.9999999998</v>
      </c>
      <c r="U28" s="39">
        <v>0</v>
      </c>
      <c r="V28" s="64">
        <v>1901117.1999999997</v>
      </c>
      <c r="W28" s="27">
        <v>32.975165212564825</v>
      </c>
      <c r="X28" s="88">
        <v>-5.0000000000000142E-2</v>
      </c>
      <c r="Y28" s="26">
        <v>1548471.8413824996</v>
      </c>
      <c r="Z28" s="27">
        <v>26.858478160416624</v>
      </c>
      <c r="AA28" s="89">
        <v>-0.22621906250000023</v>
      </c>
      <c r="AB28" s="67">
        <v>0</v>
      </c>
      <c r="AC28" s="67">
        <v>1</v>
      </c>
      <c r="AD28" s="75">
        <v>0</v>
      </c>
      <c r="AE28" s="64">
        <v>1901117.1999999997</v>
      </c>
      <c r="AF28" s="27">
        <f t="shared" si="1"/>
        <v>32.975165212564825</v>
      </c>
      <c r="AG28" s="88">
        <f>(AE28-M28)/M28</f>
        <v>-5.0000000000000142E-2</v>
      </c>
      <c r="AH28" s="26">
        <v>1548471.8413824996</v>
      </c>
      <c r="AI28" s="27">
        <f t="shared" si="2"/>
        <v>26.858478160416624</v>
      </c>
      <c r="AJ28" s="89">
        <f>(AH28-M28)/M28</f>
        <v>-0.22621906250000023</v>
      </c>
      <c r="AK28" s="67">
        <f t="shared" si="3"/>
        <v>0</v>
      </c>
      <c r="AL28" s="67">
        <f t="shared" si="4"/>
        <v>1</v>
      </c>
      <c r="AM28" s="75">
        <f t="shared" si="5"/>
        <v>0</v>
      </c>
    </row>
    <row r="29" spans="1:39" x14ac:dyDescent="0.25">
      <c r="A29" s="5"/>
      <c r="B29" s="50" t="s">
        <v>12</v>
      </c>
      <c r="C29" s="6" t="s">
        <v>13</v>
      </c>
      <c r="D29" s="6" t="s">
        <v>14</v>
      </c>
      <c r="E29" s="67" t="s">
        <v>2633</v>
      </c>
      <c r="F29" s="76"/>
      <c r="G29" s="8">
        <v>85399</v>
      </c>
      <c r="H29" s="90">
        <f>VLOOKUP(C29,'[1]Actualisation du CIF'!B$7:G$1272,6,0)</f>
        <v>0.402725</v>
      </c>
      <c r="I29" s="68">
        <v>0.45744099999999999</v>
      </c>
      <c r="J29" s="11">
        <v>466.39737000000002</v>
      </c>
      <c r="K29" s="11">
        <v>401.16184900000002</v>
      </c>
      <c r="L29" s="51">
        <v>11754.417371</v>
      </c>
      <c r="M29" s="41">
        <v>574151</v>
      </c>
      <c r="N29" s="21">
        <v>6.7231583508003609</v>
      </c>
      <c r="O29" s="8">
        <v>0</v>
      </c>
      <c r="P29" s="23">
        <v>-1.4839907680730954E-2</v>
      </c>
      <c r="Q29" s="24">
        <v>0</v>
      </c>
      <c r="R29" s="24">
        <v>1</v>
      </c>
      <c r="S29" s="42">
        <v>0</v>
      </c>
      <c r="T29" s="32">
        <v>574151</v>
      </c>
      <c r="U29" s="39">
        <v>0</v>
      </c>
      <c r="V29" s="64">
        <v>631566.10000000009</v>
      </c>
      <c r="W29" s="27">
        <v>7.3954741858803974</v>
      </c>
      <c r="X29" s="88">
        <v>0.10000000000000016</v>
      </c>
      <c r="Y29" s="26">
        <v>924675.92701000045</v>
      </c>
      <c r="Z29" s="27">
        <v>10.827713755547494</v>
      </c>
      <c r="AA29" s="89">
        <v>0.61051000000000077</v>
      </c>
      <c r="AB29" s="67">
        <v>1</v>
      </c>
      <c r="AC29" s="67">
        <v>0</v>
      </c>
      <c r="AD29" s="75">
        <v>0</v>
      </c>
      <c r="AE29" s="64">
        <v>631566.10000000009</v>
      </c>
      <c r="AF29" s="27">
        <f t="shared" si="1"/>
        <v>7.3954741858803974</v>
      </c>
      <c r="AG29" s="88">
        <f>(AE29-M29)/M29</f>
        <v>0.10000000000000016</v>
      </c>
      <c r="AH29" s="26">
        <v>924675.92701000068</v>
      </c>
      <c r="AI29" s="27">
        <f t="shared" si="2"/>
        <v>10.827713755547498</v>
      </c>
      <c r="AJ29" s="89">
        <f>(AH29-M29)/M29</f>
        <v>0.61051000000000122</v>
      </c>
      <c r="AK29" s="67">
        <f t="shared" si="3"/>
        <v>1</v>
      </c>
      <c r="AL29" s="67">
        <f t="shared" si="4"/>
        <v>0</v>
      </c>
      <c r="AM29" s="75">
        <f t="shared" si="5"/>
        <v>0</v>
      </c>
    </row>
    <row r="30" spans="1:39" x14ac:dyDescent="0.25">
      <c r="A30" s="5"/>
      <c r="B30" s="50" t="s">
        <v>12</v>
      </c>
      <c r="C30" s="6" t="s">
        <v>550</v>
      </c>
      <c r="D30" s="6" t="s">
        <v>551</v>
      </c>
      <c r="E30" s="67" t="s">
        <v>543</v>
      </c>
      <c r="F30" s="76"/>
      <c r="G30" s="8">
        <v>17972</v>
      </c>
      <c r="H30" s="90">
        <f>VLOOKUP(C30,'[1]Actualisation du CIF'!B$7:G$1272,6,0)</f>
        <v>0.36146299999999998</v>
      </c>
      <c r="I30" s="68">
        <v>0.36146299999999998</v>
      </c>
      <c r="J30" s="11">
        <v>198.287781</v>
      </c>
      <c r="K30" s="11">
        <v>177.267167</v>
      </c>
      <c r="L30" s="51">
        <v>10408.387232999999</v>
      </c>
      <c r="M30" s="41">
        <v>0</v>
      </c>
      <c r="N30" s="21">
        <v>0</v>
      </c>
      <c r="O30" s="8">
        <v>-57069</v>
      </c>
      <c r="P30" s="23">
        <v>0</v>
      </c>
      <c r="Q30" s="24">
        <v>0</v>
      </c>
      <c r="R30" s="24">
        <v>0</v>
      </c>
      <c r="S30" s="42">
        <v>1</v>
      </c>
      <c r="T30" s="32">
        <v>89860</v>
      </c>
      <c r="U30" s="39">
        <v>1</v>
      </c>
      <c r="V30" s="64">
        <v>98846</v>
      </c>
      <c r="W30" s="27">
        <v>5.5</v>
      </c>
      <c r="X30" s="88" t="s">
        <v>2632</v>
      </c>
      <c r="Y30" s="26">
        <v>144720.42859999993</v>
      </c>
      <c r="Z30" s="27">
        <v>8.0525499999999965</v>
      </c>
      <c r="AA30" s="89" t="s">
        <v>2632</v>
      </c>
      <c r="AB30" s="67">
        <v>1</v>
      </c>
      <c r="AC30" s="67">
        <v>0</v>
      </c>
      <c r="AD30" s="75">
        <v>0</v>
      </c>
      <c r="AE30" s="64">
        <v>98846</v>
      </c>
      <c r="AF30" s="27">
        <f t="shared" si="1"/>
        <v>5.5</v>
      </c>
      <c r="AG30" s="88" t="s">
        <v>2632</v>
      </c>
      <c r="AH30" s="26">
        <v>144720.42860000007</v>
      </c>
      <c r="AI30" s="27">
        <f t="shared" si="2"/>
        <v>8.0525500000000036</v>
      </c>
      <c r="AJ30" s="89" t="s">
        <v>2632</v>
      </c>
      <c r="AK30" s="67">
        <f t="shared" si="3"/>
        <v>1</v>
      </c>
      <c r="AL30" s="67">
        <f t="shared" si="4"/>
        <v>0</v>
      </c>
      <c r="AM30" s="75">
        <f t="shared" si="5"/>
        <v>0</v>
      </c>
    </row>
    <row r="31" spans="1:39" x14ac:dyDescent="0.25">
      <c r="A31" s="5"/>
      <c r="B31" s="50" t="s">
        <v>12</v>
      </c>
      <c r="C31" s="6" t="s">
        <v>972</v>
      </c>
      <c r="D31" s="6" t="s">
        <v>973</v>
      </c>
      <c r="E31" s="67" t="s">
        <v>947</v>
      </c>
      <c r="F31" s="76"/>
      <c r="G31" s="8">
        <v>32391</v>
      </c>
      <c r="H31" s="90">
        <f>VLOOKUP(C31,'[1]Actualisation du CIF'!B$7:G$1272,6,0)</f>
        <v>0.37774600000000003</v>
      </c>
      <c r="I31" s="68">
        <v>0.33507900000000002</v>
      </c>
      <c r="J31" s="11">
        <v>272.12969700000002</v>
      </c>
      <c r="K31" s="11">
        <v>284.13949500000001</v>
      </c>
      <c r="L31" s="51">
        <v>12754.561299999999</v>
      </c>
      <c r="M31" s="41">
        <v>348475</v>
      </c>
      <c r="N31" s="21">
        <v>10.758389676144608</v>
      </c>
      <c r="O31" s="8">
        <v>0</v>
      </c>
      <c r="P31" s="23">
        <v>-3.7027342299830778E-3</v>
      </c>
      <c r="Q31" s="24">
        <v>0</v>
      </c>
      <c r="R31" s="24">
        <v>1</v>
      </c>
      <c r="S31" s="42">
        <v>0</v>
      </c>
      <c r="T31" s="32">
        <v>348475</v>
      </c>
      <c r="U31" s="39">
        <v>0</v>
      </c>
      <c r="V31" s="64">
        <v>383322.50000000006</v>
      </c>
      <c r="W31" s="27">
        <v>11.83422864375907</v>
      </c>
      <c r="X31" s="88">
        <v>0.10000000000000017</v>
      </c>
      <c r="Y31" s="26">
        <v>561222.47225000034</v>
      </c>
      <c r="Z31" s="27">
        <v>17.326494157327662</v>
      </c>
      <c r="AA31" s="89">
        <v>0.610510000000001</v>
      </c>
      <c r="AB31" s="67">
        <v>1</v>
      </c>
      <c r="AC31" s="67">
        <v>0</v>
      </c>
      <c r="AD31" s="75">
        <v>0</v>
      </c>
      <c r="AE31" s="64">
        <v>383322.50000000006</v>
      </c>
      <c r="AF31" s="27">
        <f t="shared" si="1"/>
        <v>11.83422864375907</v>
      </c>
      <c r="AG31" s="88">
        <f t="shared" ref="AG31:AG40" si="6">(AE31-M31)/M31</f>
        <v>0.10000000000000017</v>
      </c>
      <c r="AH31" s="26">
        <v>561222.47225000034</v>
      </c>
      <c r="AI31" s="27">
        <f t="shared" si="2"/>
        <v>17.326494157327662</v>
      </c>
      <c r="AJ31" s="89">
        <f t="shared" ref="AJ31:AJ40" si="7">(AH31-M31)/M31</f>
        <v>0.610510000000001</v>
      </c>
      <c r="AK31" s="67">
        <f t="shared" si="3"/>
        <v>1</v>
      </c>
      <c r="AL31" s="67">
        <f t="shared" si="4"/>
        <v>0</v>
      </c>
      <c r="AM31" s="75">
        <f t="shared" si="5"/>
        <v>0</v>
      </c>
    </row>
    <row r="32" spans="1:39" x14ac:dyDescent="0.25">
      <c r="A32" s="5"/>
      <c r="B32" s="50" t="s">
        <v>12</v>
      </c>
      <c r="C32" s="6" t="s">
        <v>17</v>
      </c>
      <c r="D32" s="6" t="s">
        <v>18</v>
      </c>
      <c r="E32" s="67" t="s">
        <v>2633</v>
      </c>
      <c r="F32" s="76"/>
      <c r="G32" s="8">
        <v>56595</v>
      </c>
      <c r="H32" s="90">
        <f>VLOOKUP(C32,'[1]Actualisation du CIF'!B$7:G$1272,6,0)</f>
        <v>0.38366899999999998</v>
      </c>
      <c r="I32" s="68">
        <v>0.37916</v>
      </c>
      <c r="J32" s="11">
        <v>327.13373999999999</v>
      </c>
      <c r="K32" s="11">
        <v>401.16184900000002</v>
      </c>
      <c r="L32" s="51">
        <v>13226.079688</v>
      </c>
      <c r="M32" s="41">
        <v>1479277</v>
      </c>
      <c r="N32" s="21">
        <v>26.137945048149131</v>
      </c>
      <c r="O32" s="8">
        <v>0</v>
      </c>
      <c r="P32" s="23">
        <v>0.71284686958549959</v>
      </c>
      <c r="Q32" s="24">
        <v>1</v>
      </c>
      <c r="R32" s="24">
        <v>0</v>
      </c>
      <c r="S32" s="42">
        <v>0</v>
      </c>
      <c r="T32" s="32">
        <v>1479277</v>
      </c>
      <c r="U32" s="39">
        <v>0</v>
      </c>
      <c r="V32" s="64">
        <v>1405313.15</v>
      </c>
      <c r="W32" s="27">
        <v>24.831047795741672</v>
      </c>
      <c r="X32" s="88">
        <v>-5.0000000000000065E-2</v>
      </c>
      <c r="Y32" s="26">
        <v>1386274.788583138</v>
      </c>
      <c r="Z32" s="27">
        <v>24.494651269248838</v>
      </c>
      <c r="AA32" s="89">
        <v>-6.2870044904951516E-2</v>
      </c>
      <c r="AB32" s="67">
        <v>0</v>
      </c>
      <c r="AC32" s="67">
        <v>1</v>
      </c>
      <c r="AD32" s="75">
        <v>0</v>
      </c>
      <c r="AE32" s="64">
        <v>1479277</v>
      </c>
      <c r="AF32" s="27">
        <f t="shared" si="1"/>
        <v>26.137945048149131</v>
      </c>
      <c r="AG32" s="88">
        <f t="shared" si="6"/>
        <v>0</v>
      </c>
      <c r="AH32" s="26">
        <v>1479277</v>
      </c>
      <c r="AI32" s="27">
        <f t="shared" si="2"/>
        <v>26.137945048149131</v>
      </c>
      <c r="AJ32" s="89">
        <f t="shared" si="7"/>
        <v>0</v>
      </c>
      <c r="AK32" s="67">
        <f t="shared" si="3"/>
        <v>0</v>
      </c>
      <c r="AL32" s="67">
        <f t="shared" si="4"/>
        <v>0</v>
      </c>
      <c r="AM32" s="75">
        <f t="shared" si="5"/>
        <v>1</v>
      </c>
    </row>
    <row r="33" spans="1:39" x14ac:dyDescent="0.25">
      <c r="A33" s="5"/>
      <c r="B33" s="50" t="s">
        <v>12</v>
      </c>
      <c r="C33" s="6" t="s">
        <v>978</v>
      </c>
      <c r="D33" s="6" t="s">
        <v>979</v>
      </c>
      <c r="E33" s="67" t="s">
        <v>947</v>
      </c>
      <c r="F33" s="76"/>
      <c r="G33" s="8">
        <v>28418</v>
      </c>
      <c r="H33" s="90">
        <f>VLOOKUP(C33,'[1]Actualisation du CIF'!B$7:G$1272,6,0)</f>
        <v>0.30387700000000001</v>
      </c>
      <c r="I33" s="68">
        <v>0.30755500000000002</v>
      </c>
      <c r="J33" s="11">
        <v>270.73157900000001</v>
      </c>
      <c r="K33" s="11">
        <v>284.13949500000001</v>
      </c>
      <c r="L33" s="51">
        <v>10771.095907999999</v>
      </c>
      <c r="M33" s="41">
        <v>550487</v>
      </c>
      <c r="N33" s="21">
        <v>19.371067633190233</v>
      </c>
      <c r="O33" s="8">
        <v>0</v>
      </c>
      <c r="P33" s="23">
        <v>-7.94233780279055E-2</v>
      </c>
      <c r="Q33" s="24">
        <v>0</v>
      </c>
      <c r="R33" s="24">
        <v>1</v>
      </c>
      <c r="S33" s="42">
        <v>0</v>
      </c>
      <c r="T33" s="32">
        <v>550487</v>
      </c>
      <c r="U33" s="39">
        <v>0</v>
      </c>
      <c r="V33" s="64">
        <v>534418.45620420156</v>
      </c>
      <c r="W33" s="27">
        <v>18.805632212126174</v>
      </c>
      <c r="X33" s="88">
        <v>-2.9189688032230442E-2</v>
      </c>
      <c r="Y33" s="26">
        <v>563263.67360581888</v>
      </c>
      <c r="Z33" s="27">
        <v>19.820665550208279</v>
      </c>
      <c r="AA33" s="89">
        <v>2.3209764455507365E-2</v>
      </c>
      <c r="AB33" s="67">
        <v>1</v>
      </c>
      <c r="AC33" s="67">
        <v>0</v>
      </c>
      <c r="AD33" s="75">
        <v>0</v>
      </c>
      <c r="AE33" s="64">
        <v>522962.64999999997</v>
      </c>
      <c r="AF33" s="27">
        <f t="shared" si="1"/>
        <v>18.402514251530718</v>
      </c>
      <c r="AG33" s="88">
        <f t="shared" si="6"/>
        <v>-5.0000000000000065E-2</v>
      </c>
      <c r="AH33" s="26">
        <v>533132.47587023641</v>
      </c>
      <c r="AI33" s="27">
        <f t="shared" si="2"/>
        <v>18.760379895497092</v>
      </c>
      <c r="AJ33" s="89">
        <f t="shared" si="7"/>
        <v>-3.1525765603481269E-2</v>
      </c>
      <c r="AK33" s="67">
        <f t="shared" si="3"/>
        <v>0</v>
      </c>
      <c r="AL33" s="67">
        <f t="shared" si="4"/>
        <v>1</v>
      </c>
      <c r="AM33" s="75">
        <f t="shared" si="5"/>
        <v>0</v>
      </c>
    </row>
    <row r="34" spans="1:39" x14ac:dyDescent="0.25">
      <c r="A34" s="5"/>
      <c r="B34" s="50" t="s">
        <v>12</v>
      </c>
      <c r="C34" s="6" t="s">
        <v>974</v>
      </c>
      <c r="D34" s="6" t="s">
        <v>975</v>
      </c>
      <c r="E34" s="67" t="s">
        <v>947</v>
      </c>
      <c r="F34" s="76"/>
      <c r="G34" s="8">
        <v>15191</v>
      </c>
      <c r="H34" s="90">
        <f>VLOOKUP(C34,'[1]Actualisation du CIF'!B$7:G$1272,6,0)</f>
        <v>0.38464399999999999</v>
      </c>
      <c r="I34" s="68">
        <v>0.38464399999999999</v>
      </c>
      <c r="J34" s="11">
        <v>270.18530700000002</v>
      </c>
      <c r="K34" s="11">
        <v>284.13949500000001</v>
      </c>
      <c r="L34" s="51">
        <v>11890.261053</v>
      </c>
      <c r="M34" s="41">
        <v>210969</v>
      </c>
      <c r="N34" s="21">
        <v>13.887762490948589</v>
      </c>
      <c r="O34" s="8">
        <v>0</v>
      </c>
      <c r="P34" s="23">
        <v>-0.11061209172736294</v>
      </c>
      <c r="Q34" s="24">
        <v>0</v>
      </c>
      <c r="R34" s="24">
        <v>1</v>
      </c>
      <c r="S34" s="42">
        <v>0</v>
      </c>
      <c r="T34" s="32">
        <v>210969</v>
      </c>
      <c r="U34" s="39">
        <v>0</v>
      </c>
      <c r="V34" s="64">
        <v>232065.90000000002</v>
      </c>
      <c r="W34" s="27">
        <v>15.276538740043449</v>
      </c>
      <c r="X34" s="88">
        <v>0.10000000000000012</v>
      </c>
      <c r="Y34" s="26">
        <v>339767.68419000012</v>
      </c>
      <c r="Z34" s="27">
        <v>22.36638036929762</v>
      </c>
      <c r="AA34" s="89">
        <v>0.61051000000000055</v>
      </c>
      <c r="AB34" s="67">
        <v>1</v>
      </c>
      <c r="AC34" s="67">
        <v>0</v>
      </c>
      <c r="AD34" s="75">
        <v>0</v>
      </c>
      <c r="AE34" s="64">
        <v>232065.90000000002</v>
      </c>
      <c r="AF34" s="27">
        <f t="shared" si="1"/>
        <v>15.276538740043449</v>
      </c>
      <c r="AG34" s="88">
        <f t="shared" si="6"/>
        <v>0.10000000000000012</v>
      </c>
      <c r="AH34" s="26">
        <v>339767.68419000012</v>
      </c>
      <c r="AI34" s="27">
        <f t="shared" si="2"/>
        <v>22.36638036929762</v>
      </c>
      <c r="AJ34" s="89">
        <f t="shared" si="7"/>
        <v>0.61051000000000055</v>
      </c>
      <c r="AK34" s="67">
        <f t="shared" si="3"/>
        <v>1</v>
      </c>
      <c r="AL34" s="67">
        <f t="shared" si="4"/>
        <v>0</v>
      </c>
      <c r="AM34" s="75">
        <f t="shared" si="5"/>
        <v>0</v>
      </c>
    </row>
    <row r="35" spans="1:39" x14ac:dyDescent="0.25">
      <c r="A35" s="5"/>
      <c r="B35" s="50" t="s">
        <v>12</v>
      </c>
      <c r="C35" s="6" t="s">
        <v>21</v>
      </c>
      <c r="D35" s="6" t="s">
        <v>22</v>
      </c>
      <c r="E35" s="67" t="s">
        <v>2633</v>
      </c>
      <c r="F35" s="76"/>
      <c r="G35" s="8">
        <v>53813</v>
      </c>
      <c r="H35" s="90">
        <f>VLOOKUP(C35,'[1]Actualisation du CIF'!B$7:G$1272,6,0)</f>
        <v>0.39677400000000002</v>
      </c>
      <c r="I35" s="68">
        <v>0.397482</v>
      </c>
      <c r="J35" s="11">
        <v>404.861242</v>
      </c>
      <c r="K35" s="11">
        <v>401.16184900000002</v>
      </c>
      <c r="L35" s="51">
        <v>12077.950683999999</v>
      </c>
      <c r="M35" s="41">
        <v>967912</v>
      </c>
      <c r="N35" s="21">
        <v>17.986583167636073</v>
      </c>
      <c r="O35" s="8">
        <v>0</v>
      </c>
      <c r="P35" s="23">
        <v>-0.11793012273553229</v>
      </c>
      <c r="Q35" s="24">
        <v>0</v>
      </c>
      <c r="R35" s="24">
        <v>1</v>
      </c>
      <c r="S35" s="42">
        <v>0</v>
      </c>
      <c r="T35" s="32">
        <v>967912</v>
      </c>
      <c r="U35" s="39">
        <v>0</v>
      </c>
      <c r="V35" s="64">
        <v>1064703.2000000002</v>
      </c>
      <c r="W35" s="27">
        <v>19.785241484399684</v>
      </c>
      <c r="X35" s="88">
        <v>0.10000000000000019</v>
      </c>
      <c r="Y35" s="26">
        <v>1308303.0169006099</v>
      </c>
      <c r="Z35" s="27">
        <v>24.312025289439539</v>
      </c>
      <c r="AA35" s="89">
        <v>0.35167558300817631</v>
      </c>
      <c r="AB35" s="67">
        <v>1</v>
      </c>
      <c r="AC35" s="67">
        <v>0</v>
      </c>
      <c r="AD35" s="75">
        <v>0</v>
      </c>
      <c r="AE35" s="64">
        <v>1064703.2000000002</v>
      </c>
      <c r="AF35" s="27">
        <f t="shared" si="1"/>
        <v>19.785241484399684</v>
      </c>
      <c r="AG35" s="88">
        <f t="shared" si="6"/>
        <v>0.10000000000000019</v>
      </c>
      <c r="AH35" s="26">
        <v>1225828.8857806372</v>
      </c>
      <c r="AI35" s="27">
        <f t="shared" si="2"/>
        <v>22.779419206894936</v>
      </c>
      <c r="AJ35" s="89">
        <f t="shared" si="7"/>
        <v>0.26646728812189241</v>
      </c>
      <c r="AK35" s="67">
        <f t="shared" si="3"/>
        <v>1</v>
      </c>
      <c r="AL35" s="67">
        <f t="shared" si="4"/>
        <v>0</v>
      </c>
      <c r="AM35" s="75">
        <f t="shared" si="5"/>
        <v>0</v>
      </c>
    </row>
    <row r="36" spans="1:39" x14ac:dyDescent="0.25">
      <c r="A36" s="5"/>
      <c r="B36" s="50" t="s">
        <v>12</v>
      </c>
      <c r="C36" s="6" t="s">
        <v>982</v>
      </c>
      <c r="D36" s="6" t="s">
        <v>983</v>
      </c>
      <c r="E36" s="67" t="s">
        <v>947</v>
      </c>
      <c r="F36" s="76"/>
      <c r="G36" s="8">
        <v>32403</v>
      </c>
      <c r="H36" s="90">
        <f>VLOOKUP(C36,'[1]Actualisation du CIF'!B$7:G$1272,6,0)</f>
        <v>0.25978899999999999</v>
      </c>
      <c r="I36" s="68">
        <v>0.26910200000000001</v>
      </c>
      <c r="J36" s="11">
        <v>210.509613</v>
      </c>
      <c r="K36" s="11">
        <v>284.13949500000001</v>
      </c>
      <c r="L36" s="51">
        <v>11735.833027000001</v>
      </c>
      <c r="M36" s="41">
        <v>520398</v>
      </c>
      <c r="N36" s="21">
        <v>16.060179612998798</v>
      </c>
      <c r="O36" s="8">
        <v>0</v>
      </c>
      <c r="P36" s="23">
        <v>-7.0623888082865627E-2</v>
      </c>
      <c r="Q36" s="24">
        <v>0</v>
      </c>
      <c r="R36" s="24">
        <v>1</v>
      </c>
      <c r="S36" s="42">
        <v>0</v>
      </c>
      <c r="T36" s="32">
        <v>520398.00000000006</v>
      </c>
      <c r="U36" s="39">
        <v>0</v>
      </c>
      <c r="V36" s="64">
        <v>550544.34935428901</v>
      </c>
      <c r="W36" s="27">
        <v>16.990536350161683</v>
      </c>
      <c r="X36" s="88">
        <v>5.7929410478689401E-2</v>
      </c>
      <c r="Y36" s="26">
        <v>580259.96127224353</v>
      </c>
      <c r="Z36" s="27">
        <v>17.907599952851388</v>
      </c>
      <c r="AA36" s="89">
        <v>0.11503111324840512</v>
      </c>
      <c r="AB36" s="67">
        <v>1</v>
      </c>
      <c r="AC36" s="67">
        <v>0</v>
      </c>
      <c r="AD36" s="75">
        <v>0</v>
      </c>
      <c r="AE36" s="64">
        <v>507301.38078578596</v>
      </c>
      <c r="AF36" s="27">
        <f t="shared" si="1"/>
        <v>15.656000394586489</v>
      </c>
      <c r="AG36" s="88">
        <f t="shared" si="6"/>
        <v>-2.5166544095507736E-2</v>
      </c>
      <c r="AH36" s="26">
        <v>562052.02204117342</v>
      </c>
      <c r="AI36" s="27">
        <f t="shared" si="2"/>
        <v>17.345678549553234</v>
      </c>
      <c r="AJ36" s="89">
        <f t="shared" si="7"/>
        <v>8.0042625146855714E-2</v>
      </c>
      <c r="AK36" s="67">
        <f t="shared" si="3"/>
        <v>1</v>
      </c>
      <c r="AL36" s="67">
        <f t="shared" si="4"/>
        <v>0</v>
      </c>
      <c r="AM36" s="75">
        <f t="shared" si="5"/>
        <v>0</v>
      </c>
    </row>
    <row r="37" spans="1:39" x14ac:dyDescent="0.25">
      <c r="A37" s="5"/>
      <c r="B37" s="50" t="s">
        <v>12</v>
      </c>
      <c r="C37" s="6" t="s">
        <v>541</v>
      </c>
      <c r="D37" s="6" t="s">
        <v>542</v>
      </c>
      <c r="E37" s="67" t="s">
        <v>543</v>
      </c>
      <c r="F37" s="76"/>
      <c r="G37" s="8">
        <v>21233</v>
      </c>
      <c r="H37" s="90">
        <f>VLOOKUP(C37,'[1]Actualisation du CIF'!B$7:G$1272,6,0)</f>
        <v>0.31638100000000002</v>
      </c>
      <c r="I37" s="68">
        <v>0.31638100000000002</v>
      </c>
      <c r="J37" s="11">
        <v>120.381623</v>
      </c>
      <c r="K37" s="11">
        <v>177.267167</v>
      </c>
      <c r="L37" s="51">
        <v>12529.736196</v>
      </c>
      <c r="M37" s="41">
        <v>141695</v>
      </c>
      <c r="N37" s="21">
        <v>6.673338670936749</v>
      </c>
      <c r="O37" s="8">
        <v>0</v>
      </c>
      <c r="P37" s="23">
        <v>-2.8091193750419074E-3</v>
      </c>
      <c r="Q37" s="24">
        <v>0</v>
      </c>
      <c r="R37" s="24">
        <v>1</v>
      </c>
      <c r="S37" s="42">
        <v>0</v>
      </c>
      <c r="T37" s="32">
        <v>141695</v>
      </c>
      <c r="U37" s="39">
        <v>0</v>
      </c>
      <c r="V37" s="64">
        <v>155864.5</v>
      </c>
      <c r="W37" s="27">
        <v>7.3406725380304243</v>
      </c>
      <c r="X37" s="88">
        <v>0.1</v>
      </c>
      <c r="Y37" s="26">
        <v>228201.21445000009</v>
      </c>
      <c r="Z37" s="27">
        <v>10.747478662930348</v>
      </c>
      <c r="AA37" s="89">
        <v>0.61051000000000066</v>
      </c>
      <c r="AB37" s="67">
        <v>1</v>
      </c>
      <c r="AC37" s="67">
        <v>0</v>
      </c>
      <c r="AD37" s="75">
        <v>0</v>
      </c>
      <c r="AE37" s="64">
        <v>155864.5</v>
      </c>
      <c r="AF37" s="27">
        <f t="shared" si="1"/>
        <v>7.3406725380304243</v>
      </c>
      <c r="AG37" s="88">
        <f t="shared" si="6"/>
        <v>0.1</v>
      </c>
      <c r="AH37" s="26">
        <v>228201.21445000009</v>
      </c>
      <c r="AI37" s="27">
        <f t="shared" si="2"/>
        <v>10.747478662930348</v>
      </c>
      <c r="AJ37" s="89">
        <f t="shared" si="7"/>
        <v>0.61051000000000066</v>
      </c>
      <c r="AK37" s="67">
        <f t="shared" si="3"/>
        <v>1</v>
      </c>
      <c r="AL37" s="67">
        <f t="shared" si="4"/>
        <v>0</v>
      </c>
      <c r="AM37" s="75">
        <f t="shared" si="5"/>
        <v>0</v>
      </c>
    </row>
    <row r="38" spans="1:39" x14ac:dyDescent="0.25">
      <c r="A38" s="5"/>
      <c r="B38" s="50" t="s">
        <v>12</v>
      </c>
      <c r="C38" s="6" t="s">
        <v>546</v>
      </c>
      <c r="D38" s="6" t="s">
        <v>547</v>
      </c>
      <c r="E38" s="67" t="s">
        <v>543</v>
      </c>
      <c r="F38" s="76"/>
      <c r="G38" s="8">
        <v>6074</v>
      </c>
      <c r="H38" s="90">
        <f>VLOOKUP(C38,'[1]Actualisation du CIF'!B$7:G$1272,6,0)</f>
        <v>0.35838799999999998</v>
      </c>
      <c r="I38" s="68">
        <v>0.35838799999999998</v>
      </c>
      <c r="J38" s="11">
        <v>122.755515</v>
      </c>
      <c r="K38" s="11">
        <v>177.267167</v>
      </c>
      <c r="L38" s="51">
        <v>12550.118</v>
      </c>
      <c r="M38" s="41">
        <v>41838</v>
      </c>
      <c r="N38" s="21">
        <v>6.8880474152123803</v>
      </c>
      <c r="O38" s="8">
        <v>0</v>
      </c>
      <c r="P38" s="23">
        <v>-1.484247587361235E-2</v>
      </c>
      <c r="Q38" s="24">
        <v>0</v>
      </c>
      <c r="R38" s="24">
        <v>1</v>
      </c>
      <c r="S38" s="42">
        <v>0</v>
      </c>
      <c r="T38" s="32">
        <v>41838</v>
      </c>
      <c r="U38" s="39">
        <v>0</v>
      </c>
      <c r="V38" s="64">
        <v>46021.8</v>
      </c>
      <c r="W38" s="27">
        <v>7.5768521567336196</v>
      </c>
      <c r="X38" s="88">
        <v>0.10000000000000007</v>
      </c>
      <c r="Y38" s="26">
        <v>67380.517380000034</v>
      </c>
      <c r="Z38" s="27">
        <v>11.093269242673697</v>
      </c>
      <c r="AA38" s="89">
        <v>0.61051000000000077</v>
      </c>
      <c r="AB38" s="67">
        <v>1</v>
      </c>
      <c r="AC38" s="67">
        <v>0</v>
      </c>
      <c r="AD38" s="75">
        <v>0</v>
      </c>
      <c r="AE38" s="64">
        <v>46021.8</v>
      </c>
      <c r="AF38" s="27">
        <f t="shared" si="1"/>
        <v>7.5768521567336196</v>
      </c>
      <c r="AG38" s="88">
        <f t="shared" si="6"/>
        <v>0.10000000000000007</v>
      </c>
      <c r="AH38" s="26">
        <v>67380.517380000034</v>
      </c>
      <c r="AI38" s="27">
        <f t="shared" si="2"/>
        <v>11.093269242673697</v>
      </c>
      <c r="AJ38" s="89">
        <f t="shared" si="7"/>
        <v>0.61051000000000077</v>
      </c>
      <c r="AK38" s="67">
        <f t="shared" si="3"/>
        <v>1</v>
      </c>
      <c r="AL38" s="67">
        <f t="shared" si="4"/>
        <v>0</v>
      </c>
      <c r="AM38" s="75">
        <f t="shared" si="5"/>
        <v>0</v>
      </c>
    </row>
    <row r="39" spans="1:39" x14ac:dyDescent="0.25">
      <c r="A39" s="5"/>
      <c r="B39" s="50" t="s">
        <v>12</v>
      </c>
      <c r="C39" s="6" t="s">
        <v>980</v>
      </c>
      <c r="D39" s="6" t="s">
        <v>981</v>
      </c>
      <c r="E39" s="67" t="s">
        <v>947</v>
      </c>
      <c r="F39" s="76"/>
      <c r="G39" s="8">
        <v>21807</v>
      </c>
      <c r="H39" s="90">
        <f>VLOOKUP(C39,'[1]Actualisation du CIF'!B$7:G$1272,6,0)</f>
        <v>0.331453</v>
      </c>
      <c r="I39" s="68">
        <v>0.33728599999999997</v>
      </c>
      <c r="J39" s="11">
        <v>207.35745399999999</v>
      </c>
      <c r="K39" s="11">
        <v>284.13949500000001</v>
      </c>
      <c r="L39" s="51">
        <v>12052.763964</v>
      </c>
      <c r="M39" s="41">
        <v>531023</v>
      </c>
      <c r="N39" s="21">
        <v>24.351034071628376</v>
      </c>
      <c r="O39" s="8">
        <v>0</v>
      </c>
      <c r="P39" s="23">
        <v>-6.589948667034011E-2</v>
      </c>
      <c r="Q39" s="24">
        <v>0</v>
      </c>
      <c r="R39" s="24">
        <v>1</v>
      </c>
      <c r="S39" s="42">
        <v>0</v>
      </c>
      <c r="T39" s="32">
        <v>531023</v>
      </c>
      <c r="U39" s="39">
        <v>0</v>
      </c>
      <c r="V39" s="64">
        <v>504471.85</v>
      </c>
      <c r="W39" s="27">
        <v>23.133482368046955</v>
      </c>
      <c r="X39" s="88">
        <v>-5.0000000000000044E-2</v>
      </c>
      <c r="Y39" s="26">
        <v>496589.28585970291</v>
      </c>
      <c r="Z39" s="27">
        <v>22.772012925193877</v>
      </c>
      <c r="AA39" s="89">
        <v>-6.4844110594639195E-2</v>
      </c>
      <c r="AB39" s="67">
        <v>0</v>
      </c>
      <c r="AC39" s="67">
        <v>1</v>
      </c>
      <c r="AD39" s="75">
        <v>0</v>
      </c>
      <c r="AE39" s="64">
        <v>504471.85</v>
      </c>
      <c r="AF39" s="27">
        <f t="shared" si="1"/>
        <v>23.133482368046955</v>
      </c>
      <c r="AG39" s="88">
        <f t="shared" si="6"/>
        <v>-5.0000000000000044E-2</v>
      </c>
      <c r="AH39" s="26">
        <v>472534.82731599675</v>
      </c>
      <c r="AI39" s="27">
        <f t="shared" si="2"/>
        <v>21.668951589672893</v>
      </c>
      <c r="AJ39" s="89">
        <f t="shared" si="7"/>
        <v>-0.11014244709551799</v>
      </c>
      <c r="AK39" s="67">
        <f t="shared" si="3"/>
        <v>0</v>
      </c>
      <c r="AL39" s="67">
        <f t="shared" si="4"/>
        <v>1</v>
      </c>
      <c r="AM39" s="75">
        <f t="shared" si="5"/>
        <v>0</v>
      </c>
    </row>
    <row r="40" spans="1:39" x14ac:dyDescent="0.25">
      <c r="A40" s="5"/>
      <c r="B40" s="50" t="s">
        <v>12</v>
      </c>
      <c r="C40" s="6" t="s">
        <v>544</v>
      </c>
      <c r="D40" s="6" t="s">
        <v>545</v>
      </c>
      <c r="E40" s="67" t="s">
        <v>543</v>
      </c>
      <c r="F40" s="76"/>
      <c r="G40" s="8">
        <v>16409</v>
      </c>
      <c r="H40" s="90">
        <f>VLOOKUP(C40,'[1]Actualisation du CIF'!B$7:G$1272,6,0)</f>
        <v>0.315552</v>
      </c>
      <c r="I40" s="68">
        <v>0.315552</v>
      </c>
      <c r="J40" s="11">
        <v>119.761838</v>
      </c>
      <c r="K40" s="11">
        <v>177.267167</v>
      </c>
      <c r="L40" s="51">
        <v>13654.128891</v>
      </c>
      <c r="M40" s="41">
        <v>87135</v>
      </c>
      <c r="N40" s="21">
        <v>5.3101956243524899</v>
      </c>
      <c r="O40" s="8">
        <v>0</v>
      </c>
      <c r="P40" s="23">
        <v>1.9778856720340222E-3</v>
      </c>
      <c r="Q40" s="24">
        <v>1</v>
      </c>
      <c r="R40" s="24">
        <v>0</v>
      </c>
      <c r="S40" s="42">
        <v>0</v>
      </c>
      <c r="T40" s="32">
        <v>87135</v>
      </c>
      <c r="U40" s="39">
        <v>0</v>
      </c>
      <c r="V40" s="64">
        <v>95848.5</v>
      </c>
      <c r="W40" s="27">
        <v>5.8412151867877382</v>
      </c>
      <c r="X40" s="88">
        <v>0.1</v>
      </c>
      <c r="Y40" s="26">
        <v>140331.78885000004</v>
      </c>
      <c r="Z40" s="27">
        <v>8.5521231549759307</v>
      </c>
      <c r="AA40" s="89">
        <v>0.61051000000000044</v>
      </c>
      <c r="AB40" s="67">
        <v>1</v>
      </c>
      <c r="AC40" s="67">
        <v>0</v>
      </c>
      <c r="AD40" s="75">
        <v>0</v>
      </c>
      <c r="AE40" s="64">
        <v>95848.5</v>
      </c>
      <c r="AF40" s="27">
        <f t="shared" si="1"/>
        <v>5.8412151867877382</v>
      </c>
      <c r="AG40" s="88">
        <f t="shared" si="6"/>
        <v>0.1</v>
      </c>
      <c r="AH40" s="26">
        <v>140331.78885000004</v>
      </c>
      <c r="AI40" s="27">
        <f t="shared" si="2"/>
        <v>8.5521231549759307</v>
      </c>
      <c r="AJ40" s="89">
        <f t="shared" si="7"/>
        <v>0.61051000000000044</v>
      </c>
      <c r="AK40" s="67">
        <f t="shared" si="3"/>
        <v>1</v>
      </c>
      <c r="AL40" s="67">
        <f t="shared" si="4"/>
        <v>0</v>
      </c>
      <c r="AM40" s="75">
        <f t="shared" si="5"/>
        <v>0</v>
      </c>
    </row>
    <row r="41" spans="1:39" x14ac:dyDescent="0.25">
      <c r="A41" s="5"/>
      <c r="B41" s="50" t="s">
        <v>12</v>
      </c>
      <c r="C41" s="6" t="s">
        <v>548</v>
      </c>
      <c r="D41" s="6" t="s">
        <v>549</v>
      </c>
      <c r="E41" s="67" t="s">
        <v>543</v>
      </c>
      <c r="F41" s="76"/>
      <c r="G41" s="8">
        <v>6025</v>
      </c>
      <c r="H41" s="90">
        <f>VLOOKUP(C41,'[1]Actualisation du CIF'!B$7:G$1272,6,0)</f>
        <v>0.322237</v>
      </c>
      <c r="I41" s="68">
        <v>0.322237</v>
      </c>
      <c r="J41" s="11">
        <v>105.112863</v>
      </c>
      <c r="K41" s="11">
        <v>177.267167</v>
      </c>
      <c r="L41" s="51">
        <v>12032.103492</v>
      </c>
      <c r="M41" s="41">
        <v>17982</v>
      </c>
      <c r="N41" s="21">
        <v>2.9845643153526971</v>
      </c>
      <c r="O41" s="8">
        <v>0</v>
      </c>
      <c r="P41" s="23">
        <v>-3.0068632454984232E-2</v>
      </c>
      <c r="Q41" s="24">
        <v>0</v>
      </c>
      <c r="R41" s="24">
        <v>1</v>
      </c>
      <c r="S41" s="42">
        <v>0</v>
      </c>
      <c r="T41" s="32">
        <v>30125</v>
      </c>
      <c r="U41" s="39">
        <v>1</v>
      </c>
      <c r="V41" s="64">
        <v>33137.5</v>
      </c>
      <c r="W41" s="27">
        <v>5.5</v>
      </c>
      <c r="X41" s="88" t="s">
        <v>2632</v>
      </c>
      <c r="Y41" s="26">
        <v>48516.613750000019</v>
      </c>
      <c r="Z41" s="27">
        <v>8.0525500000000036</v>
      </c>
      <c r="AA41" s="89" t="s">
        <v>2632</v>
      </c>
      <c r="AB41" s="67">
        <v>1</v>
      </c>
      <c r="AC41" s="67">
        <v>0</v>
      </c>
      <c r="AD41" s="75">
        <v>0</v>
      </c>
      <c r="AE41" s="64">
        <v>33137.5</v>
      </c>
      <c r="AF41" s="27">
        <f t="shared" si="1"/>
        <v>5.5</v>
      </c>
      <c r="AG41" s="88" t="s">
        <v>2632</v>
      </c>
      <c r="AH41" s="26">
        <v>48516.613750000019</v>
      </c>
      <c r="AI41" s="27">
        <f t="shared" si="2"/>
        <v>8.0525500000000036</v>
      </c>
      <c r="AJ41" s="89" t="s">
        <v>2632</v>
      </c>
      <c r="AK41" s="67">
        <f t="shared" si="3"/>
        <v>1</v>
      </c>
      <c r="AL41" s="67">
        <f t="shared" si="4"/>
        <v>0</v>
      </c>
      <c r="AM41" s="75">
        <f t="shared" si="5"/>
        <v>0</v>
      </c>
    </row>
    <row r="42" spans="1:39" x14ac:dyDescent="0.25">
      <c r="A42" s="5"/>
      <c r="B42" s="50" t="s">
        <v>12</v>
      </c>
      <c r="C42" s="6" t="s">
        <v>986</v>
      </c>
      <c r="D42" s="6" t="s">
        <v>987</v>
      </c>
      <c r="E42" s="67" t="s">
        <v>947</v>
      </c>
      <c r="F42" s="76"/>
      <c r="G42" s="8">
        <v>22708</v>
      </c>
      <c r="H42" s="90">
        <f>VLOOKUP(C42,'[1]Actualisation du CIF'!B$7:G$1272,6,0)</f>
        <v>0.29461100000000001</v>
      </c>
      <c r="I42" s="68">
        <v>0.34490700000000002</v>
      </c>
      <c r="J42" s="11">
        <v>226.874405</v>
      </c>
      <c r="K42" s="11">
        <v>284.13949500000001</v>
      </c>
      <c r="L42" s="51">
        <v>9600.7369130000006</v>
      </c>
      <c r="M42" s="41">
        <v>62635</v>
      </c>
      <c r="N42" s="21">
        <v>2.7582790206094767</v>
      </c>
      <c r="O42" s="8">
        <v>0</v>
      </c>
      <c r="P42" s="23">
        <v>-0.36896957535097225</v>
      </c>
      <c r="Q42" s="24">
        <v>0</v>
      </c>
      <c r="R42" s="24">
        <v>1</v>
      </c>
      <c r="S42" s="42">
        <v>0</v>
      </c>
      <c r="T42" s="32">
        <v>113540</v>
      </c>
      <c r="U42" s="39">
        <v>1</v>
      </c>
      <c r="V42" s="64">
        <v>124894</v>
      </c>
      <c r="W42" s="27">
        <v>5.5</v>
      </c>
      <c r="X42" s="88" t="s">
        <v>2632</v>
      </c>
      <c r="Y42" s="26">
        <v>182857.30540000013</v>
      </c>
      <c r="Z42" s="27">
        <v>8.0525500000000054</v>
      </c>
      <c r="AA42" s="89" t="s">
        <v>2632</v>
      </c>
      <c r="AB42" s="67">
        <v>1</v>
      </c>
      <c r="AC42" s="67">
        <v>0</v>
      </c>
      <c r="AD42" s="75">
        <v>0</v>
      </c>
      <c r="AE42" s="64">
        <v>124894</v>
      </c>
      <c r="AF42" s="27">
        <f t="shared" si="1"/>
        <v>5.5</v>
      </c>
      <c r="AG42" s="88" t="s">
        <v>2632</v>
      </c>
      <c r="AH42" s="26">
        <v>182857.30540000013</v>
      </c>
      <c r="AI42" s="27">
        <f t="shared" si="2"/>
        <v>8.0525500000000054</v>
      </c>
      <c r="AJ42" s="89" t="s">
        <v>2632</v>
      </c>
      <c r="AK42" s="67">
        <f t="shared" si="3"/>
        <v>1</v>
      </c>
      <c r="AL42" s="67">
        <f t="shared" si="4"/>
        <v>0</v>
      </c>
      <c r="AM42" s="75">
        <f t="shared" si="5"/>
        <v>0</v>
      </c>
    </row>
    <row r="43" spans="1:39" x14ac:dyDescent="0.25">
      <c r="A43" s="5"/>
      <c r="B43" s="50" t="s">
        <v>12</v>
      </c>
      <c r="C43" s="6" t="s">
        <v>984</v>
      </c>
      <c r="D43" s="6" t="s">
        <v>985</v>
      </c>
      <c r="E43" s="67" t="s">
        <v>947</v>
      </c>
      <c r="F43" s="76"/>
      <c r="G43" s="8">
        <v>7539</v>
      </c>
      <c r="H43" s="90">
        <f>VLOOKUP(C43,'[1]Actualisation du CIF'!B$7:G$1272,6,0)</f>
        <v>0.42812299999999998</v>
      </c>
      <c r="I43" s="68">
        <v>0.39340399999999998</v>
      </c>
      <c r="J43" s="11">
        <v>268.256798</v>
      </c>
      <c r="K43" s="11">
        <v>284.13949500000001</v>
      </c>
      <c r="L43" s="51">
        <v>10185.825285000001</v>
      </c>
      <c r="M43" s="41">
        <v>107170</v>
      </c>
      <c r="N43" s="21">
        <v>14.215413184772515</v>
      </c>
      <c r="O43" s="8">
        <v>0</v>
      </c>
      <c r="P43" s="23">
        <v>-0.1268933960036992</v>
      </c>
      <c r="Q43" s="24">
        <v>0</v>
      </c>
      <c r="R43" s="24">
        <v>1</v>
      </c>
      <c r="S43" s="42">
        <v>0</v>
      </c>
      <c r="T43" s="32">
        <v>107170</v>
      </c>
      <c r="U43" s="39">
        <v>0</v>
      </c>
      <c r="V43" s="64">
        <v>117887.00000000001</v>
      </c>
      <c r="W43" s="27">
        <v>15.63695450324977</v>
      </c>
      <c r="X43" s="88">
        <v>0.10000000000000013</v>
      </c>
      <c r="Y43" s="26">
        <v>172598.35670000009</v>
      </c>
      <c r="Z43" s="27">
        <v>22.894065088207999</v>
      </c>
      <c r="AA43" s="89">
        <v>0.61051000000000089</v>
      </c>
      <c r="AB43" s="67">
        <v>1</v>
      </c>
      <c r="AC43" s="67">
        <v>0</v>
      </c>
      <c r="AD43" s="75">
        <v>0</v>
      </c>
      <c r="AE43" s="64">
        <v>117887.00000000001</v>
      </c>
      <c r="AF43" s="27">
        <f t="shared" si="1"/>
        <v>15.63695450324977</v>
      </c>
      <c r="AG43" s="88">
        <f t="shared" ref="AG43:AG61" si="8">(AE43-M43)/M43</f>
        <v>0.10000000000000013</v>
      </c>
      <c r="AH43" s="26">
        <v>172598.35670000009</v>
      </c>
      <c r="AI43" s="27">
        <f t="shared" si="2"/>
        <v>22.894065088207999</v>
      </c>
      <c r="AJ43" s="89">
        <f t="shared" ref="AJ43:AJ61" si="9">(AH43-M43)/M43</f>
        <v>0.61051000000000089</v>
      </c>
      <c r="AK43" s="67">
        <f t="shared" si="3"/>
        <v>1</v>
      </c>
      <c r="AL43" s="67">
        <f t="shared" si="4"/>
        <v>0</v>
      </c>
      <c r="AM43" s="75">
        <f t="shared" si="5"/>
        <v>0</v>
      </c>
    </row>
    <row r="44" spans="1:39" x14ac:dyDescent="0.25">
      <c r="A44" s="5"/>
      <c r="B44" s="50" t="s">
        <v>23</v>
      </c>
      <c r="C44" s="6" t="s">
        <v>24</v>
      </c>
      <c r="D44" s="6" t="s">
        <v>25</v>
      </c>
      <c r="E44" s="67" t="s">
        <v>2633</v>
      </c>
      <c r="F44" s="76"/>
      <c r="G44" s="8">
        <v>66433</v>
      </c>
      <c r="H44" s="90">
        <f>VLOOKUP(C44,'[1]Actualisation du CIF'!B$7:G$1272,6,0)</f>
        <v>0.401862</v>
      </c>
      <c r="I44" s="68">
        <v>0.42735699999999999</v>
      </c>
      <c r="J44" s="11">
        <v>481.79162500000001</v>
      </c>
      <c r="K44" s="11">
        <v>401.16184900000002</v>
      </c>
      <c r="L44" s="51">
        <v>12818.728884</v>
      </c>
      <c r="M44" s="41">
        <v>834232</v>
      </c>
      <c r="N44" s="21">
        <v>12.557494016527931</v>
      </c>
      <c r="O44" s="8">
        <v>0</v>
      </c>
      <c r="P44" s="23">
        <v>-1.389090984490126E-2</v>
      </c>
      <c r="Q44" s="24">
        <v>0</v>
      </c>
      <c r="R44" s="24">
        <v>1</v>
      </c>
      <c r="S44" s="42">
        <v>0</v>
      </c>
      <c r="T44" s="32">
        <v>834232</v>
      </c>
      <c r="U44" s="39">
        <v>0</v>
      </c>
      <c r="V44" s="64">
        <v>917655.20000000007</v>
      </c>
      <c r="W44" s="27">
        <v>13.813243418180724</v>
      </c>
      <c r="X44" s="88">
        <v>0.10000000000000009</v>
      </c>
      <c r="Y44" s="26">
        <v>1343538.9783200007</v>
      </c>
      <c r="Z44" s="27">
        <v>20.223969688558409</v>
      </c>
      <c r="AA44" s="89">
        <v>0.61051000000000089</v>
      </c>
      <c r="AB44" s="67">
        <v>1</v>
      </c>
      <c r="AC44" s="67">
        <v>0</v>
      </c>
      <c r="AD44" s="75">
        <v>0</v>
      </c>
      <c r="AE44" s="64">
        <v>917655.20000000007</v>
      </c>
      <c r="AF44" s="27">
        <f t="shared" si="1"/>
        <v>13.813243418180724</v>
      </c>
      <c r="AG44" s="88">
        <f t="shared" si="8"/>
        <v>0.10000000000000009</v>
      </c>
      <c r="AH44" s="26">
        <v>1343538.9783200007</v>
      </c>
      <c r="AI44" s="27">
        <f t="shared" si="2"/>
        <v>20.223969688558409</v>
      </c>
      <c r="AJ44" s="89">
        <f t="shared" si="9"/>
        <v>0.61051000000000089</v>
      </c>
      <c r="AK44" s="67">
        <f t="shared" si="3"/>
        <v>1</v>
      </c>
      <c r="AL44" s="67">
        <f t="shared" si="4"/>
        <v>0</v>
      </c>
      <c r="AM44" s="75">
        <f t="shared" si="5"/>
        <v>0</v>
      </c>
    </row>
    <row r="45" spans="1:39" x14ac:dyDescent="0.25">
      <c r="A45" s="5"/>
      <c r="B45" s="50" t="s">
        <v>23</v>
      </c>
      <c r="C45" s="6" t="s">
        <v>26</v>
      </c>
      <c r="D45" s="6" t="s">
        <v>27</v>
      </c>
      <c r="E45" s="67" t="s">
        <v>2633</v>
      </c>
      <c r="F45" s="76"/>
      <c r="G45" s="8">
        <v>69206</v>
      </c>
      <c r="H45" s="90">
        <f>VLOOKUP(C45,'[1]Actualisation du CIF'!B$7:G$1272,6,0)</f>
        <v>0.37912099999999999</v>
      </c>
      <c r="I45" s="68">
        <v>0.37268200000000001</v>
      </c>
      <c r="J45" s="11">
        <v>329.64838300000002</v>
      </c>
      <c r="K45" s="11">
        <v>401.16184900000002</v>
      </c>
      <c r="L45" s="51">
        <v>12904.273708000001</v>
      </c>
      <c r="M45" s="41">
        <v>2430252</v>
      </c>
      <c r="N45" s="21">
        <v>35.116203797358608</v>
      </c>
      <c r="O45" s="8">
        <v>0</v>
      </c>
      <c r="P45" s="23">
        <v>0.10431398345211255</v>
      </c>
      <c r="Q45" s="24">
        <v>1</v>
      </c>
      <c r="R45" s="24">
        <v>0</v>
      </c>
      <c r="S45" s="42">
        <v>0</v>
      </c>
      <c r="T45" s="32">
        <v>2430252</v>
      </c>
      <c r="U45" s="39">
        <v>0</v>
      </c>
      <c r="V45" s="64">
        <v>2308739.4</v>
      </c>
      <c r="W45" s="27">
        <v>33.360393607490678</v>
      </c>
      <c r="X45" s="88">
        <v>-5.0000000000000037E-2</v>
      </c>
      <c r="Y45" s="26">
        <v>1880482.6709212495</v>
      </c>
      <c r="Z45" s="27">
        <v>27.172249095761199</v>
      </c>
      <c r="AA45" s="89">
        <v>-0.22621906250000018</v>
      </c>
      <c r="AB45" s="67">
        <v>0</v>
      </c>
      <c r="AC45" s="67">
        <v>1</v>
      </c>
      <c r="AD45" s="75">
        <v>0</v>
      </c>
      <c r="AE45" s="64">
        <v>2430252</v>
      </c>
      <c r="AF45" s="27">
        <f t="shared" si="1"/>
        <v>35.116203797358608</v>
      </c>
      <c r="AG45" s="88">
        <f t="shared" si="8"/>
        <v>0</v>
      </c>
      <c r="AH45" s="26">
        <v>2430252</v>
      </c>
      <c r="AI45" s="27">
        <f t="shared" si="2"/>
        <v>35.116203797358608</v>
      </c>
      <c r="AJ45" s="89">
        <f t="shared" si="9"/>
        <v>0</v>
      </c>
      <c r="AK45" s="67">
        <f t="shared" si="3"/>
        <v>0</v>
      </c>
      <c r="AL45" s="67">
        <f t="shared" si="4"/>
        <v>0</v>
      </c>
      <c r="AM45" s="75">
        <f t="shared" si="5"/>
        <v>1</v>
      </c>
    </row>
    <row r="46" spans="1:39" x14ac:dyDescent="0.25">
      <c r="A46" s="5"/>
      <c r="B46" s="50" t="s">
        <v>23</v>
      </c>
      <c r="C46" s="6" t="s">
        <v>28</v>
      </c>
      <c r="D46" s="6" t="s">
        <v>29</v>
      </c>
      <c r="E46" s="67" t="s">
        <v>2633</v>
      </c>
      <c r="F46" s="76"/>
      <c r="G46" s="8">
        <v>89668</v>
      </c>
      <c r="H46" s="90">
        <f>VLOOKUP(C46,'[1]Actualisation du CIF'!B$7:G$1272,6,0)</f>
        <v>0.37855699999999998</v>
      </c>
      <c r="I46" s="68">
        <v>0.44899899999999998</v>
      </c>
      <c r="J46" s="11">
        <v>356.175971</v>
      </c>
      <c r="K46" s="11">
        <v>401.16184900000002</v>
      </c>
      <c r="L46" s="51">
        <v>13526.190141999999</v>
      </c>
      <c r="M46" s="41">
        <v>1678932</v>
      </c>
      <c r="N46" s="21">
        <v>18.723870277021902</v>
      </c>
      <c r="O46" s="8">
        <v>0</v>
      </c>
      <c r="P46" s="23">
        <v>1.1222031351176484E-3</v>
      </c>
      <c r="Q46" s="24">
        <v>1</v>
      </c>
      <c r="R46" s="24">
        <v>0</v>
      </c>
      <c r="S46" s="42">
        <v>0</v>
      </c>
      <c r="T46" s="32">
        <v>1678932</v>
      </c>
      <c r="U46" s="39">
        <v>0</v>
      </c>
      <c r="V46" s="64">
        <v>1846825.2000000002</v>
      </c>
      <c r="W46" s="27">
        <v>20.596257304724094</v>
      </c>
      <c r="X46" s="88">
        <v>0.10000000000000012</v>
      </c>
      <c r="Y46" s="26">
        <v>2085164.2807512647</v>
      </c>
      <c r="Z46" s="27">
        <v>23.25427444295919</v>
      </c>
      <c r="AA46" s="89">
        <v>0.24195874564977299</v>
      </c>
      <c r="AB46" s="67">
        <v>1</v>
      </c>
      <c r="AC46" s="67">
        <v>0</v>
      </c>
      <c r="AD46" s="75">
        <v>0</v>
      </c>
      <c r="AE46" s="64">
        <v>1846825.2000000002</v>
      </c>
      <c r="AF46" s="27">
        <f t="shared" si="1"/>
        <v>20.596257304724094</v>
      </c>
      <c r="AG46" s="88">
        <f t="shared" si="8"/>
        <v>0.10000000000000012</v>
      </c>
      <c r="AH46" s="26">
        <v>2313127.5999944611</v>
      </c>
      <c r="AI46" s="27">
        <f t="shared" si="2"/>
        <v>25.796578489477419</v>
      </c>
      <c r="AJ46" s="89">
        <f t="shared" si="9"/>
        <v>0.37773751408303674</v>
      </c>
      <c r="AK46" s="67">
        <f t="shared" si="3"/>
        <v>1</v>
      </c>
      <c r="AL46" s="67">
        <f t="shared" si="4"/>
        <v>0</v>
      </c>
      <c r="AM46" s="75">
        <f t="shared" si="5"/>
        <v>0</v>
      </c>
    </row>
    <row r="47" spans="1:39" x14ac:dyDescent="0.25">
      <c r="A47" s="5"/>
      <c r="B47" s="50" t="s">
        <v>23</v>
      </c>
      <c r="C47" s="6" t="s">
        <v>990</v>
      </c>
      <c r="D47" s="6" t="s">
        <v>991</v>
      </c>
      <c r="E47" s="67" t="s">
        <v>947</v>
      </c>
      <c r="F47" s="76"/>
      <c r="G47" s="8">
        <v>37051</v>
      </c>
      <c r="H47" s="90">
        <f>VLOOKUP(C47,'[1]Actualisation du CIF'!B$7:G$1272,6,0)</f>
        <v>0.43470599999999998</v>
      </c>
      <c r="I47" s="68">
        <v>0.32795099999999999</v>
      </c>
      <c r="J47" s="11">
        <v>303.00323900000001</v>
      </c>
      <c r="K47" s="11">
        <v>284.13949500000001</v>
      </c>
      <c r="L47" s="51">
        <v>12003.357151</v>
      </c>
      <c r="M47" s="41">
        <v>643316</v>
      </c>
      <c r="N47" s="21">
        <v>17.362986154219858</v>
      </c>
      <c r="O47" s="8">
        <v>0</v>
      </c>
      <c r="P47" s="23">
        <v>-8.0773069394109703E-3</v>
      </c>
      <c r="Q47" s="24">
        <v>0</v>
      </c>
      <c r="R47" s="24">
        <v>1</v>
      </c>
      <c r="S47" s="42">
        <v>0</v>
      </c>
      <c r="T47" s="32">
        <v>643316</v>
      </c>
      <c r="U47" s="39">
        <v>0</v>
      </c>
      <c r="V47" s="64">
        <v>707647.60000000009</v>
      </c>
      <c r="W47" s="27">
        <v>19.099284769641848</v>
      </c>
      <c r="X47" s="88">
        <v>0.10000000000000014</v>
      </c>
      <c r="Y47" s="26">
        <v>972576.5559581467</v>
      </c>
      <c r="Z47" s="27">
        <v>26.249670884946337</v>
      </c>
      <c r="AA47" s="89">
        <v>0.51181776290057557</v>
      </c>
      <c r="AB47" s="67">
        <v>1</v>
      </c>
      <c r="AC47" s="67">
        <v>0</v>
      </c>
      <c r="AD47" s="75">
        <v>0</v>
      </c>
      <c r="AE47" s="64">
        <v>619420.77140346018</v>
      </c>
      <c r="AF47" s="27">
        <f t="shared" si="1"/>
        <v>16.718058119982192</v>
      </c>
      <c r="AG47" s="88">
        <f t="shared" si="8"/>
        <v>-3.7143843144799474E-2</v>
      </c>
      <c r="AH47" s="26">
        <v>686271.92877408583</v>
      </c>
      <c r="AI47" s="27">
        <f t="shared" si="2"/>
        <v>18.52235914750171</v>
      </c>
      <c r="AJ47" s="89">
        <f t="shared" si="9"/>
        <v>6.6772672798571506E-2</v>
      </c>
      <c r="AK47" s="67">
        <f t="shared" si="3"/>
        <v>1</v>
      </c>
      <c r="AL47" s="67">
        <f t="shared" si="4"/>
        <v>0</v>
      </c>
      <c r="AM47" s="75">
        <f t="shared" si="5"/>
        <v>0</v>
      </c>
    </row>
    <row r="48" spans="1:39" x14ac:dyDescent="0.25">
      <c r="A48" s="5"/>
      <c r="B48" s="50" t="s">
        <v>23</v>
      </c>
      <c r="C48" s="6" t="s">
        <v>988</v>
      </c>
      <c r="D48" s="6" t="s">
        <v>989</v>
      </c>
      <c r="E48" s="67" t="s">
        <v>947</v>
      </c>
      <c r="F48" s="76"/>
      <c r="G48" s="8">
        <v>27190</v>
      </c>
      <c r="H48" s="90">
        <f>VLOOKUP(C48,'[1]Actualisation du CIF'!B$7:G$1272,6,0)</f>
        <v>0.38736399999999999</v>
      </c>
      <c r="I48" s="68">
        <v>0.30865799999999999</v>
      </c>
      <c r="J48" s="11">
        <v>248.447517</v>
      </c>
      <c r="K48" s="11">
        <v>284.13949500000001</v>
      </c>
      <c r="L48" s="51">
        <v>11348.444882</v>
      </c>
      <c r="M48" s="41">
        <v>413321</v>
      </c>
      <c r="N48" s="21">
        <v>15.201213681500551</v>
      </c>
      <c r="O48" s="8">
        <v>0</v>
      </c>
      <c r="P48" s="23">
        <v>-4.6130311006612077E-3</v>
      </c>
      <c r="Q48" s="24">
        <v>0</v>
      </c>
      <c r="R48" s="24">
        <v>1</v>
      </c>
      <c r="S48" s="42">
        <v>0</v>
      </c>
      <c r="T48" s="32">
        <v>413321</v>
      </c>
      <c r="U48" s="39">
        <v>0</v>
      </c>
      <c r="V48" s="64">
        <v>454653.10000000003</v>
      </c>
      <c r="W48" s="27">
        <v>16.721335049650609</v>
      </c>
      <c r="X48" s="88">
        <v>0.10000000000000009</v>
      </c>
      <c r="Y48" s="26">
        <v>665657.60371000029</v>
      </c>
      <c r="Z48" s="27">
        <v>24.481706646193462</v>
      </c>
      <c r="AA48" s="89">
        <v>0.61051000000000066</v>
      </c>
      <c r="AB48" s="67">
        <v>1</v>
      </c>
      <c r="AC48" s="67">
        <v>0</v>
      </c>
      <c r="AD48" s="75">
        <v>0</v>
      </c>
      <c r="AE48" s="64">
        <v>454653.10000000003</v>
      </c>
      <c r="AF48" s="27">
        <f t="shared" si="1"/>
        <v>16.721335049650609</v>
      </c>
      <c r="AG48" s="88">
        <f t="shared" si="8"/>
        <v>0.10000000000000009</v>
      </c>
      <c r="AH48" s="26">
        <v>515917.73381115351</v>
      </c>
      <c r="AI48" s="27">
        <f t="shared" si="2"/>
        <v>18.974539676761808</v>
      </c>
      <c r="AJ48" s="89">
        <f t="shared" si="9"/>
        <v>0.24822531110481563</v>
      </c>
      <c r="AK48" s="67">
        <f t="shared" si="3"/>
        <v>1</v>
      </c>
      <c r="AL48" s="67">
        <f t="shared" si="4"/>
        <v>0</v>
      </c>
      <c r="AM48" s="75">
        <f t="shared" si="5"/>
        <v>0</v>
      </c>
    </row>
    <row r="49" spans="1:39" x14ac:dyDescent="0.25">
      <c r="A49" s="5"/>
      <c r="B49" s="50" t="s">
        <v>23</v>
      </c>
      <c r="C49" s="6" t="s">
        <v>996</v>
      </c>
      <c r="D49" s="6" t="s">
        <v>997</v>
      </c>
      <c r="E49" s="67" t="s">
        <v>947</v>
      </c>
      <c r="F49" s="76" t="s">
        <v>2656</v>
      </c>
      <c r="G49" s="8">
        <v>15328</v>
      </c>
      <c r="H49" s="90">
        <f>VLOOKUP(C49,'[1]Actualisation du CIF'!B$7:G$1272,6,0)</f>
        <v>0.366753</v>
      </c>
      <c r="I49" s="68">
        <v>0.366753</v>
      </c>
      <c r="J49" s="11">
        <v>146.49054000000001</v>
      </c>
      <c r="K49" s="11">
        <v>284.13949500000001</v>
      </c>
      <c r="L49" s="51">
        <v>11487.075894</v>
      </c>
      <c r="M49" s="41">
        <v>105567</v>
      </c>
      <c r="N49" s="21">
        <v>6.8871998956158667</v>
      </c>
      <c r="O49" s="8">
        <v>0</v>
      </c>
      <c r="P49" s="23">
        <v>-8.7395202977592623E-3</v>
      </c>
      <c r="Q49" s="24">
        <v>0</v>
      </c>
      <c r="R49" s="24">
        <v>1</v>
      </c>
      <c r="S49" s="42">
        <v>0</v>
      </c>
      <c r="T49" s="32">
        <v>105567</v>
      </c>
      <c r="U49" s="39">
        <v>0</v>
      </c>
      <c r="V49" s="64">
        <v>116123.70000000001</v>
      </c>
      <c r="W49" s="27">
        <v>7.5759198851774538</v>
      </c>
      <c r="X49" s="88">
        <v>0.10000000000000012</v>
      </c>
      <c r="Y49" s="26">
        <v>170016.7091700001</v>
      </c>
      <c r="Z49" s="27">
        <v>11.091904303888315</v>
      </c>
      <c r="AA49" s="89">
        <v>0.610510000000001</v>
      </c>
      <c r="AB49" s="67">
        <v>1</v>
      </c>
      <c r="AC49" s="67">
        <v>0</v>
      </c>
      <c r="AD49" s="75">
        <v>0</v>
      </c>
      <c r="AE49" s="64">
        <v>116123.70000000001</v>
      </c>
      <c r="AF49" s="27">
        <f t="shared" si="1"/>
        <v>7.5759198851774538</v>
      </c>
      <c r="AG49" s="88">
        <f t="shared" si="8"/>
        <v>0.10000000000000012</v>
      </c>
      <c r="AH49" s="26">
        <v>170016.70917000007</v>
      </c>
      <c r="AI49" s="27">
        <f t="shared" si="2"/>
        <v>11.091904303888313</v>
      </c>
      <c r="AJ49" s="89">
        <f t="shared" si="9"/>
        <v>0.61051000000000066</v>
      </c>
      <c r="AK49" s="67">
        <f t="shared" si="3"/>
        <v>1</v>
      </c>
      <c r="AL49" s="67">
        <f t="shared" si="4"/>
        <v>0</v>
      </c>
      <c r="AM49" s="75">
        <f t="shared" si="5"/>
        <v>0</v>
      </c>
    </row>
    <row r="50" spans="1:39" x14ac:dyDescent="0.25">
      <c r="A50" s="5"/>
      <c r="B50" s="50" t="s">
        <v>23</v>
      </c>
      <c r="C50" s="6" t="s">
        <v>992</v>
      </c>
      <c r="D50" s="6" t="s">
        <v>993</v>
      </c>
      <c r="E50" s="67" t="s">
        <v>947</v>
      </c>
      <c r="F50" s="76"/>
      <c r="G50" s="8">
        <v>28866</v>
      </c>
      <c r="H50" s="90">
        <f>VLOOKUP(C50,'[1]Actualisation du CIF'!B$7:G$1272,6,0)</f>
        <v>0.31632900000000003</v>
      </c>
      <c r="I50" s="68">
        <v>0.220196</v>
      </c>
      <c r="J50" s="11">
        <v>386.65686299999999</v>
      </c>
      <c r="K50" s="11">
        <v>284.13949500000001</v>
      </c>
      <c r="L50" s="51">
        <v>12272.365164000001</v>
      </c>
      <c r="M50" s="41">
        <v>232463</v>
      </c>
      <c r="N50" s="21">
        <v>8.0531767477308946</v>
      </c>
      <c r="O50" s="8">
        <v>0</v>
      </c>
      <c r="P50" s="23">
        <v>-7.6046290330046692E-3</v>
      </c>
      <c r="Q50" s="24">
        <v>0</v>
      </c>
      <c r="R50" s="24">
        <v>1</v>
      </c>
      <c r="S50" s="42">
        <v>0</v>
      </c>
      <c r="T50" s="32">
        <v>232463</v>
      </c>
      <c r="U50" s="39">
        <v>0</v>
      </c>
      <c r="V50" s="64">
        <v>255709.30000000002</v>
      </c>
      <c r="W50" s="27">
        <v>8.8584944225039841</v>
      </c>
      <c r="X50" s="88">
        <v>0.10000000000000007</v>
      </c>
      <c r="Y50" s="26">
        <v>374383.98613000015</v>
      </c>
      <c r="Z50" s="27">
        <v>12.969721683988087</v>
      </c>
      <c r="AA50" s="89">
        <v>0.61051000000000066</v>
      </c>
      <c r="AB50" s="67">
        <v>1</v>
      </c>
      <c r="AC50" s="67">
        <v>0</v>
      </c>
      <c r="AD50" s="75">
        <v>0</v>
      </c>
      <c r="AE50" s="64">
        <v>255709.30000000002</v>
      </c>
      <c r="AF50" s="27">
        <f t="shared" si="1"/>
        <v>8.8584944225039841</v>
      </c>
      <c r="AG50" s="88">
        <f t="shared" si="8"/>
        <v>0.10000000000000007</v>
      </c>
      <c r="AH50" s="26">
        <v>332540.27207775757</v>
      </c>
      <c r="AI50" s="27">
        <f t="shared" si="2"/>
        <v>11.520136911167379</v>
      </c>
      <c r="AJ50" s="89">
        <f t="shared" si="9"/>
        <v>0.43050839091708176</v>
      </c>
      <c r="AK50" s="67">
        <f t="shared" si="3"/>
        <v>1</v>
      </c>
      <c r="AL50" s="67">
        <f t="shared" si="4"/>
        <v>0</v>
      </c>
      <c r="AM50" s="75">
        <f t="shared" si="5"/>
        <v>0</v>
      </c>
    </row>
    <row r="51" spans="1:39" x14ac:dyDescent="0.25">
      <c r="A51" s="5"/>
      <c r="B51" s="50" t="s">
        <v>23</v>
      </c>
      <c r="C51" s="6" t="s">
        <v>1002</v>
      </c>
      <c r="D51" s="6" t="s">
        <v>1003</v>
      </c>
      <c r="E51" s="67" t="s">
        <v>947</v>
      </c>
      <c r="F51" s="76"/>
      <c r="G51" s="8">
        <v>9142</v>
      </c>
      <c r="H51" s="90">
        <f>VLOOKUP(C51,'[1]Actualisation du CIF'!B$7:G$1272,6,0)</f>
        <v>0.56337000000000004</v>
      </c>
      <c r="I51" s="68">
        <v>0.563581</v>
      </c>
      <c r="J51" s="11">
        <v>167.03423799999999</v>
      </c>
      <c r="K51" s="11">
        <v>284.13949500000001</v>
      </c>
      <c r="L51" s="51">
        <v>11286.750747</v>
      </c>
      <c r="M51" s="41">
        <v>385572</v>
      </c>
      <c r="N51" s="21">
        <v>42.175891489827173</v>
      </c>
      <c r="O51" s="8">
        <v>0</v>
      </c>
      <c r="P51" s="23">
        <v>-2.380666647620181E-3</v>
      </c>
      <c r="Q51" s="24">
        <v>0</v>
      </c>
      <c r="R51" s="24">
        <v>1</v>
      </c>
      <c r="S51" s="42">
        <v>0</v>
      </c>
      <c r="T51" s="32">
        <v>385572</v>
      </c>
      <c r="U51" s="39">
        <v>0</v>
      </c>
      <c r="V51" s="64">
        <v>385572</v>
      </c>
      <c r="W51" s="27">
        <v>42.175891489827173</v>
      </c>
      <c r="X51" s="88">
        <v>0</v>
      </c>
      <c r="Y51" s="26">
        <v>395102.31120306137</v>
      </c>
      <c r="Z51" s="27">
        <v>43.218367009742003</v>
      </c>
      <c r="AA51" s="89">
        <v>2.471733217936305E-2</v>
      </c>
      <c r="AB51" s="67">
        <v>1</v>
      </c>
      <c r="AC51" s="67">
        <v>0</v>
      </c>
      <c r="AD51" s="75">
        <v>0</v>
      </c>
      <c r="AE51" s="64">
        <v>385572</v>
      </c>
      <c r="AF51" s="27">
        <f t="shared" si="1"/>
        <v>42.175891489827173</v>
      </c>
      <c r="AG51" s="88">
        <f t="shared" si="8"/>
        <v>0</v>
      </c>
      <c r="AH51" s="26">
        <v>385572</v>
      </c>
      <c r="AI51" s="27">
        <f t="shared" si="2"/>
        <v>42.175891489827173</v>
      </c>
      <c r="AJ51" s="89">
        <f t="shared" si="9"/>
        <v>0</v>
      </c>
      <c r="AK51" s="67">
        <f t="shared" si="3"/>
        <v>0</v>
      </c>
      <c r="AL51" s="67">
        <f t="shared" si="4"/>
        <v>0</v>
      </c>
      <c r="AM51" s="75">
        <f t="shared" si="5"/>
        <v>1</v>
      </c>
    </row>
    <row r="52" spans="1:39" x14ac:dyDescent="0.25">
      <c r="A52" s="5"/>
      <c r="B52" s="50" t="s">
        <v>23</v>
      </c>
      <c r="C52" s="6" t="s">
        <v>994</v>
      </c>
      <c r="D52" s="6" t="s">
        <v>995</v>
      </c>
      <c r="E52" s="67" t="s">
        <v>947</v>
      </c>
      <c r="F52" s="76"/>
      <c r="G52" s="8">
        <v>8792</v>
      </c>
      <c r="H52" s="90">
        <f>VLOOKUP(C52,'[1]Actualisation du CIF'!B$7:G$1272,6,0)</f>
        <v>0.519262</v>
      </c>
      <c r="I52" s="68">
        <v>0.53213900000000003</v>
      </c>
      <c r="J52" s="11">
        <v>189.19244800000001</v>
      </c>
      <c r="K52" s="11">
        <v>284.13949500000001</v>
      </c>
      <c r="L52" s="51">
        <v>11994.783095999999</v>
      </c>
      <c r="M52" s="41">
        <v>198943</v>
      </c>
      <c r="N52" s="21">
        <v>22.627729754322111</v>
      </c>
      <c r="O52" s="8">
        <v>0</v>
      </c>
      <c r="P52" s="23">
        <v>-3.6145873008212493E-3</v>
      </c>
      <c r="Q52" s="24">
        <v>0</v>
      </c>
      <c r="R52" s="24">
        <v>1</v>
      </c>
      <c r="S52" s="42">
        <v>0</v>
      </c>
      <c r="T52" s="32">
        <v>198943</v>
      </c>
      <c r="U52" s="39">
        <v>0</v>
      </c>
      <c r="V52" s="64">
        <v>218837.30000000002</v>
      </c>
      <c r="W52" s="27">
        <v>24.890502729754324</v>
      </c>
      <c r="X52" s="88">
        <v>0.10000000000000009</v>
      </c>
      <c r="Y52" s="26">
        <v>320399.6909300001</v>
      </c>
      <c r="Z52" s="27">
        <v>36.442185046633313</v>
      </c>
      <c r="AA52" s="89">
        <v>0.61051000000000055</v>
      </c>
      <c r="AB52" s="67">
        <v>1</v>
      </c>
      <c r="AC52" s="67">
        <v>0</v>
      </c>
      <c r="AD52" s="75">
        <v>0</v>
      </c>
      <c r="AE52" s="64">
        <v>218837.30000000002</v>
      </c>
      <c r="AF52" s="27">
        <f t="shared" si="1"/>
        <v>24.890502729754324</v>
      </c>
      <c r="AG52" s="88">
        <f t="shared" si="8"/>
        <v>0.10000000000000009</v>
      </c>
      <c r="AH52" s="26">
        <v>312243.22203792457</v>
      </c>
      <c r="AI52" s="27">
        <f t="shared" si="2"/>
        <v>35.514470204495517</v>
      </c>
      <c r="AJ52" s="89">
        <f t="shared" si="9"/>
        <v>0.56951097569617715</v>
      </c>
      <c r="AK52" s="67">
        <f t="shared" si="3"/>
        <v>1</v>
      </c>
      <c r="AL52" s="67">
        <f t="shared" si="4"/>
        <v>0</v>
      </c>
      <c r="AM52" s="75">
        <f t="shared" si="5"/>
        <v>0</v>
      </c>
    </row>
    <row r="53" spans="1:39" x14ac:dyDescent="0.25">
      <c r="A53" s="5"/>
      <c r="B53" s="50" t="s">
        <v>23</v>
      </c>
      <c r="C53" s="6" t="s">
        <v>998</v>
      </c>
      <c r="D53" s="6" t="s">
        <v>999</v>
      </c>
      <c r="E53" s="67" t="s">
        <v>947</v>
      </c>
      <c r="F53" s="76"/>
      <c r="G53" s="8">
        <v>5921</v>
      </c>
      <c r="H53" s="90">
        <f>VLOOKUP(C53,'[1]Actualisation du CIF'!B$7:G$1272,6,0)</f>
        <v>0.30243300000000001</v>
      </c>
      <c r="I53" s="68">
        <v>0.30364200000000002</v>
      </c>
      <c r="J53" s="11">
        <v>256.32173599999999</v>
      </c>
      <c r="K53" s="11">
        <v>284.13949500000001</v>
      </c>
      <c r="L53" s="51">
        <v>12566.856390000001</v>
      </c>
      <c r="M53" s="41">
        <v>85987</v>
      </c>
      <c r="N53" s="21">
        <v>14.522377976693127</v>
      </c>
      <c r="O53" s="8">
        <v>0</v>
      </c>
      <c r="P53" s="23">
        <v>-0.10864748911789214</v>
      </c>
      <c r="Q53" s="24">
        <v>0</v>
      </c>
      <c r="R53" s="24">
        <v>1</v>
      </c>
      <c r="S53" s="42">
        <v>0</v>
      </c>
      <c r="T53" s="32">
        <v>85987</v>
      </c>
      <c r="U53" s="39">
        <v>0</v>
      </c>
      <c r="V53" s="64">
        <v>94585.700000000012</v>
      </c>
      <c r="W53" s="27">
        <v>15.974615774362441</v>
      </c>
      <c r="X53" s="88">
        <v>0.10000000000000013</v>
      </c>
      <c r="Y53" s="26">
        <v>112209.11731605066</v>
      </c>
      <c r="Z53" s="27">
        <v>18.951041600413891</v>
      </c>
      <c r="AA53" s="89">
        <v>0.30495443864829169</v>
      </c>
      <c r="AB53" s="67">
        <v>1</v>
      </c>
      <c r="AC53" s="67">
        <v>0</v>
      </c>
      <c r="AD53" s="75">
        <v>0</v>
      </c>
      <c r="AE53" s="64">
        <v>94585.700000000012</v>
      </c>
      <c r="AF53" s="27">
        <f t="shared" si="1"/>
        <v>15.974615774362441</v>
      </c>
      <c r="AG53" s="88">
        <f t="shared" si="8"/>
        <v>0.10000000000000013</v>
      </c>
      <c r="AH53" s="26">
        <v>105363.50679218455</v>
      </c>
      <c r="AI53" s="27">
        <f t="shared" si="2"/>
        <v>17.794883768313554</v>
      </c>
      <c r="AJ53" s="89">
        <f t="shared" si="9"/>
        <v>0.22534228188196526</v>
      </c>
      <c r="AK53" s="67">
        <f t="shared" si="3"/>
        <v>1</v>
      </c>
      <c r="AL53" s="67">
        <f t="shared" si="4"/>
        <v>0</v>
      </c>
      <c r="AM53" s="75">
        <f t="shared" si="5"/>
        <v>0</v>
      </c>
    </row>
    <row r="54" spans="1:39" x14ac:dyDescent="0.25">
      <c r="A54" s="5"/>
      <c r="B54" s="50" t="s">
        <v>23</v>
      </c>
      <c r="C54" s="6" t="s">
        <v>1000</v>
      </c>
      <c r="D54" s="6" t="s">
        <v>1001</v>
      </c>
      <c r="E54" s="67" t="s">
        <v>947</v>
      </c>
      <c r="F54" s="76"/>
      <c r="G54" s="8">
        <v>8369</v>
      </c>
      <c r="H54" s="90">
        <f>VLOOKUP(C54,'[1]Actualisation du CIF'!B$7:G$1272,6,0)</f>
        <v>0.30908099999999999</v>
      </c>
      <c r="I54" s="68">
        <v>0.30679600000000001</v>
      </c>
      <c r="J54" s="11">
        <v>121.584777</v>
      </c>
      <c r="K54" s="11">
        <v>284.13949500000001</v>
      </c>
      <c r="L54" s="51">
        <v>11791.247604</v>
      </c>
      <c r="M54" s="41">
        <v>179608</v>
      </c>
      <c r="N54" s="21">
        <v>21.461106464332655</v>
      </c>
      <c r="O54" s="8">
        <v>0</v>
      </c>
      <c r="P54" s="23">
        <v>-3.7866697657315059E-3</v>
      </c>
      <c r="Q54" s="24">
        <v>0</v>
      </c>
      <c r="R54" s="24">
        <v>1</v>
      </c>
      <c r="S54" s="42">
        <v>0</v>
      </c>
      <c r="T54" s="32">
        <v>179608</v>
      </c>
      <c r="U54" s="39">
        <v>0</v>
      </c>
      <c r="V54" s="64">
        <v>197568.80000000002</v>
      </c>
      <c r="W54" s="27">
        <v>23.607217110765923</v>
      </c>
      <c r="X54" s="88">
        <v>0.1000000000000001</v>
      </c>
      <c r="Y54" s="26">
        <v>227689.41972310891</v>
      </c>
      <c r="Z54" s="27">
        <v>27.206287456459421</v>
      </c>
      <c r="AA54" s="89">
        <v>0.26770199391513133</v>
      </c>
      <c r="AB54" s="67">
        <v>1</v>
      </c>
      <c r="AC54" s="67">
        <v>0</v>
      </c>
      <c r="AD54" s="75">
        <v>0</v>
      </c>
      <c r="AE54" s="64">
        <v>190683.06008769362</v>
      </c>
      <c r="AF54" s="27">
        <f t="shared" si="1"/>
        <v>22.78444976552678</v>
      </c>
      <c r="AG54" s="88">
        <f t="shared" si="8"/>
        <v>6.1662398599692789E-2</v>
      </c>
      <c r="AH54" s="26">
        <v>211262.58187052363</v>
      </c>
      <c r="AI54" s="27">
        <f t="shared" si="2"/>
        <v>25.243467782354358</v>
      </c>
      <c r="AJ54" s="89">
        <f t="shared" si="9"/>
        <v>0.17624260539911157</v>
      </c>
      <c r="AK54" s="67">
        <f t="shared" si="3"/>
        <v>1</v>
      </c>
      <c r="AL54" s="67">
        <f t="shared" si="4"/>
        <v>0</v>
      </c>
      <c r="AM54" s="75">
        <f t="shared" si="5"/>
        <v>0</v>
      </c>
    </row>
    <row r="55" spans="1:39" x14ac:dyDescent="0.25">
      <c r="A55" s="5"/>
      <c r="B55" s="50" t="s">
        <v>30</v>
      </c>
      <c r="C55" s="6" t="s">
        <v>31</v>
      </c>
      <c r="D55" s="6" t="s">
        <v>32</v>
      </c>
      <c r="E55" s="67" t="s">
        <v>2633</v>
      </c>
      <c r="F55" s="76"/>
      <c r="G55" s="8">
        <v>69085</v>
      </c>
      <c r="H55" s="90">
        <f>VLOOKUP(C55,'[1]Actualisation du CIF'!B$7:G$1272,6,0)</f>
        <v>0.36065700000000001</v>
      </c>
      <c r="I55" s="68">
        <v>0.36455199999999999</v>
      </c>
      <c r="J55" s="11">
        <v>493.89016400000003</v>
      </c>
      <c r="K55" s="11">
        <v>401.16184900000002</v>
      </c>
      <c r="L55" s="51">
        <v>14659.019709</v>
      </c>
      <c r="M55" s="41">
        <v>453882</v>
      </c>
      <c r="N55" s="21">
        <v>6.5699066367518277</v>
      </c>
      <c r="O55" s="8">
        <v>0</v>
      </c>
      <c r="P55" s="23">
        <v>-0.21855286508941299</v>
      </c>
      <c r="Q55" s="24">
        <v>0</v>
      </c>
      <c r="R55" s="24">
        <v>1</v>
      </c>
      <c r="S55" s="42">
        <v>0</v>
      </c>
      <c r="T55" s="32">
        <v>453882</v>
      </c>
      <c r="U55" s="39">
        <v>0</v>
      </c>
      <c r="V55" s="64">
        <v>499270.19999999995</v>
      </c>
      <c r="W55" s="27">
        <v>7.2268973004270096</v>
      </c>
      <c r="X55" s="88">
        <v>9.9999999999999895E-2</v>
      </c>
      <c r="Y55" s="26">
        <v>730981.49982000014</v>
      </c>
      <c r="Z55" s="27">
        <v>10.580900337555187</v>
      </c>
      <c r="AA55" s="89">
        <v>0.61051000000000033</v>
      </c>
      <c r="AB55" s="67">
        <v>1</v>
      </c>
      <c r="AC55" s="67">
        <v>0</v>
      </c>
      <c r="AD55" s="75">
        <v>0</v>
      </c>
      <c r="AE55" s="64">
        <v>499270.19999999995</v>
      </c>
      <c r="AF55" s="27">
        <f t="shared" si="1"/>
        <v>7.2268973004270096</v>
      </c>
      <c r="AG55" s="88">
        <f t="shared" si="8"/>
        <v>9.9999999999999895E-2</v>
      </c>
      <c r="AH55" s="26">
        <v>730981.49982000014</v>
      </c>
      <c r="AI55" s="27">
        <f t="shared" si="2"/>
        <v>10.580900337555187</v>
      </c>
      <c r="AJ55" s="89">
        <f t="shared" si="9"/>
        <v>0.61051000000000033</v>
      </c>
      <c r="AK55" s="67">
        <f t="shared" si="3"/>
        <v>1</v>
      </c>
      <c r="AL55" s="67">
        <f t="shared" si="4"/>
        <v>0</v>
      </c>
      <c r="AM55" s="75">
        <f t="shared" si="5"/>
        <v>0</v>
      </c>
    </row>
    <row r="56" spans="1:39" x14ac:dyDescent="0.25">
      <c r="A56" s="5"/>
      <c r="B56" s="50" t="s">
        <v>30</v>
      </c>
      <c r="C56" s="6" t="s">
        <v>33</v>
      </c>
      <c r="D56" s="6" t="s">
        <v>34</v>
      </c>
      <c r="E56" s="67" t="s">
        <v>2633</v>
      </c>
      <c r="F56" s="76"/>
      <c r="G56" s="8">
        <v>55112</v>
      </c>
      <c r="H56" s="90">
        <f>VLOOKUP(C56,'[1]Actualisation du CIF'!B$7:G$1272,6,0)</f>
        <v>0.35093299999999999</v>
      </c>
      <c r="I56" s="68">
        <v>0.39079700000000001</v>
      </c>
      <c r="J56" s="11">
        <v>403.010379</v>
      </c>
      <c r="K56" s="11">
        <v>401.16184900000002</v>
      </c>
      <c r="L56" s="51">
        <v>12990.315214</v>
      </c>
      <c r="M56" s="41">
        <v>998009</v>
      </c>
      <c r="N56" s="21">
        <v>18.108742197706487</v>
      </c>
      <c r="O56" s="8">
        <v>0</v>
      </c>
      <c r="P56" s="23">
        <v>5.3661537451125188E-3</v>
      </c>
      <c r="Q56" s="24">
        <v>1</v>
      </c>
      <c r="R56" s="24">
        <v>0</v>
      </c>
      <c r="S56" s="42">
        <v>0</v>
      </c>
      <c r="T56" s="32">
        <v>998008.99999999988</v>
      </c>
      <c r="U56" s="39">
        <v>0</v>
      </c>
      <c r="V56" s="64">
        <v>1096162.3570476638</v>
      </c>
      <c r="W56" s="27">
        <v>19.889721967042817</v>
      </c>
      <c r="X56" s="88">
        <v>9.83491702456228E-2</v>
      </c>
      <c r="Y56" s="26">
        <v>1155327.6817654679</v>
      </c>
      <c r="Z56" s="27">
        <v>20.963269011566769</v>
      </c>
      <c r="AA56" s="89">
        <v>0.15763252812897263</v>
      </c>
      <c r="AB56" s="67">
        <v>1</v>
      </c>
      <c r="AC56" s="67">
        <v>0</v>
      </c>
      <c r="AD56" s="75">
        <v>0</v>
      </c>
      <c r="AE56" s="64">
        <v>1086149.776315436</v>
      </c>
      <c r="AF56" s="27">
        <f t="shared" si="1"/>
        <v>19.70804500499775</v>
      </c>
      <c r="AG56" s="88">
        <f t="shared" si="8"/>
        <v>8.8316614695294338E-2</v>
      </c>
      <c r="AH56" s="26">
        <v>1203372.7900997738</v>
      </c>
      <c r="AI56" s="27">
        <f t="shared" si="2"/>
        <v>21.835041190662174</v>
      </c>
      <c r="AJ56" s="89">
        <f t="shared" si="9"/>
        <v>0.20577348510862506</v>
      </c>
      <c r="AK56" s="67">
        <f t="shared" si="3"/>
        <v>1</v>
      </c>
      <c r="AL56" s="67">
        <f t="shared" si="4"/>
        <v>0</v>
      </c>
      <c r="AM56" s="75">
        <f t="shared" si="5"/>
        <v>0</v>
      </c>
    </row>
    <row r="57" spans="1:39" x14ac:dyDescent="0.25">
      <c r="A57" s="5"/>
      <c r="B57" s="50" t="s">
        <v>30</v>
      </c>
      <c r="C57" s="6" t="s">
        <v>1008</v>
      </c>
      <c r="D57" s="6" t="s">
        <v>1009</v>
      </c>
      <c r="E57" s="67" t="s">
        <v>947</v>
      </c>
      <c r="F57" s="76" t="s">
        <v>2656</v>
      </c>
      <c r="G57" s="8">
        <v>23259</v>
      </c>
      <c r="H57" s="90">
        <f>VLOOKUP(C57,'[1]Actualisation du CIF'!B$7:G$1272,6,0)</f>
        <v>0.366753</v>
      </c>
      <c r="I57" s="68">
        <v>0.366753</v>
      </c>
      <c r="J57" s="11">
        <v>211.18040300000001</v>
      </c>
      <c r="K57" s="11">
        <v>284.13949500000001</v>
      </c>
      <c r="L57" s="51">
        <v>11559.850641000001</v>
      </c>
      <c r="M57" s="41">
        <v>184017</v>
      </c>
      <c r="N57" s="21">
        <v>7.9116471043467049</v>
      </c>
      <c r="O57" s="8">
        <v>0</v>
      </c>
      <c r="P57" s="23">
        <v>2.9219006976872023E-2</v>
      </c>
      <c r="Q57" s="24">
        <v>1</v>
      </c>
      <c r="R57" s="24">
        <v>0</v>
      </c>
      <c r="S57" s="42">
        <v>0</v>
      </c>
      <c r="T57" s="32">
        <v>184017</v>
      </c>
      <c r="U57" s="39">
        <v>0</v>
      </c>
      <c r="V57" s="64">
        <v>202418.7</v>
      </c>
      <c r="W57" s="27">
        <v>8.7028118147813753</v>
      </c>
      <c r="X57" s="88">
        <v>0.10000000000000006</v>
      </c>
      <c r="Y57" s="26">
        <v>296361.21867000021</v>
      </c>
      <c r="Z57" s="27">
        <v>12.741786778021419</v>
      </c>
      <c r="AA57" s="89">
        <v>0.61051000000000111</v>
      </c>
      <c r="AB57" s="67">
        <v>1</v>
      </c>
      <c r="AC57" s="67">
        <v>0</v>
      </c>
      <c r="AD57" s="75">
        <v>0</v>
      </c>
      <c r="AE57" s="64">
        <v>202418.7</v>
      </c>
      <c r="AF57" s="27">
        <f t="shared" si="1"/>
        <v>8.7028118147813753</v>
      </c>
      <c r="AG57" s="88">
        <f t="shared" si="8"/>
        <v>0.10000000000000006</v>
      </c>
      <c r="AH57" s="26">
        <v>296361.21867000021</v>
      </c>
      <c r="AI57" s="27">
        <f t="shared" si="2"/>
        <v>12.741786778021419</v>
      </c>
      <c r="AJ57" s="89">
        <f t="shared" si="9"/>
        <v>0.61051000000000111</v>
      </c>
      <c r="AK57" s="67">
        <f t="shared" si="3"/>
        <v>1</v>
      </c>
      <c r="AL57" s="67">
        <f t="shared" si="4"/>
        <v>0</v>
      </c>
      <c r="AM57" s="75">
        <f t="shared" si="5"/>
        <v>0</v>
      </c>
    </row>
    <row r="58" spans="1:39" x14ac:dyDescent="0.25">
      <c r="A58" s="5"/>
      <c r="B58" s="50" t="s">
        <v>30</v>
      </c>
      <c r="C58" s="6" t="s">
        <v>1006</v>
      </c>
      <c r="D58" s="6" t="s">
        <v>1007</v>
      </c>
      <c r="E58" s="67" t="s">
        <v>947</v>
      </c>
      <c r="F58" s="76"/>
      <c r="G58" s="8">
        <v>29263</v>
      </c>
      <c r="H58" s="90">
        <f>VLOOKUP(C58,'[1]Actualisation du CIF'!B$7:G$1272,6,0)</f>
        <v>0.37831900000000002</v>
      </c>
      <c r="I58" s="68">
        <v>0.24213599999999999</v>
      </c>
      <c r="J58" s="11">
        <v>443.31121200000001</v>
      </c>
      <c r="K58" s="11">
        <v>284.13949500000001</v>
      </c>
      <c r="L58" s="51">
        <v>12352.843013</v>
      </c>
      <c r="M58" s="41">
        <v>234058</v>
      </c>
      <c r="N58" s="21">
        <v>7.9984280490722073</v>
      </c>
      <c r="O58" s="8">
        <v>0</v>
      </c>
      <c r="P58" s="23">
        <v>-2.1456276752338591E-3</v>
      </c>
      <c r="Q58" s="24">
        <v>0</v>
      </c>
      <c r="R58" s="24">
        <v>1</v>
      </c>
      <c r="S58" s="42">
        <v>0</v>
      </c>
      <c r="T58" s="32">
        <v>234058</v>
      </c>
      <c r="U58" s="39">
        <v>0</v>
      </c>
      <c r="V58" s="64">
        <v>257463.80000000005</v>
      </c>
      <c r="W58" s="27">
        <v>8.7982708539794299</v>
      </c>
      <c r="X58" s="88">
        <v>0.1000000000000002</v>
      </c>
      <c r="Y58" s="26">
        <v>376952.74958000018</v>
      </c>
      <c r="Z58" s="27">
        <v>12.881548357311287</v>
      </c>
      <c r="AA58" s="89">
        <v>0.61051000000000077</v>
      </c>
      <c r="AB58" s="67">
        <v>1</v>
      </c>
      <c r="AC58" s="67">
        <v>0</v>
      </c>
      <c r="AD58" s="75">
        <v>0</v>
      </c>
      <c r="AE58" s="64">
        <v>257463.80000000002</v>
      </c>
      <c r="AF58" s="27">
        <f t="shared" si="1"/>
        <v>8.7982708539794281</v>
      </c>
      <c r="AG58" s="88">
        <f t="shared" si="8"/>
        <v>0.10000000000000007</v>
      </c>
      <c r="AH58" s="26">
        <v>357636.13851153664</v>
      </c>
      <c r="AI58" s="27">
        <f t="shared" si="2"/>
        <v>12.221444777074689</v>
      </c>
      <c r="AJ58" s="89">
        <f t="shared" si="9"/>
        <v>0.52798083599593537</v>
      </c>
      <c r="AK58" s="67">
        <f t="shared" si="3"/>
        <v>1</v>
      </c>
      <c r="AL58" s="67">
        <f t="shared" si="4"/>
        <v>0</v>
      </c>
      <c r="AM58" s="75">
        <f t="shared" si="5"/>
        <v>0</v>
      </c>
    </row>
    <row r="59" spans="1:39" x14ac:dyDescent="0.25">
      <c r="A59" s="5"/>
      <c r="B59" s="50" t="s">
        <v>30</v>
      </c>
      <c r="C59" s="6" t="s">
        <v>1014</v>
      </c>
      <c r="D59" s="6" t="s">
        <v>1015</v>
      </c>
      <c r="E59" s="67" t="s">
        <v>947</v>
      </c>
      <c r="F59" s="76"/>
      <c r="G59" s="8">
        <v>11692</v>
      </c>
      <c r="H59" s="90">
        <f>VLOOKUP(C59,'[1]Actualisation du CIF'!B$7:G$1272,6,0)</f>
        <v>0.379693</v>
      </c>
      <c r="I59" s="68">
        <v>0.535667</v>
      </c>
      <c r="J59" s="11">
        <v>252.32261399999999</v>
      </c>
      <c r="K59" s="11">
        <v>284.13949500000001</v>
      </c>
      <c r="L59" s="51">
        <v>13351.60002</v>
      </c>
      <c r="M59" s="41">
        <v>250230</v>
      </c>
      <c r="N59" s="21">
        <v>21.401813205610672</v>
      </c>
      <c r="O59" s="8">
        <v>0</v>
      </c>
      <c r="P59" s="23">
        <v>9.3495401277354697E-3</v>
      </c>
      <c r="Q59" s="24">
        <v>1</v>
      </c>
      <c r="R59" s="24">
        <v>0</v>
      </c>
      <c r="S59" s="42">
        <v>0</v>
      </c>
      <c r="T59" s="32">
        <v>250229.99999999997</v>
      </c>
      <c r="U59" s="39">
        <v>0</v>
      </c>
      <c r="V59" s="64">
        <v>259861.77267257634</v>
      </c>
      <c r="W59" s="27">
        <v>22.22560491554707</v>
      </c>
      <c r="X59" s="88">
        <v>3.8491678346226813E-2</v>
      </c>
      <c r="Y59" s="26">
        <v>273887.8027246634</v>
      </c>
      <c r="Z59" s="27">
        <v>23.425231160166216</v>
      </c>
      <c r="AA59" s="89">
        <v>9.4544230206863283E-2</v>
      </c>
      <c r="AB59" s="67">
        <v>1</v>
      </c>
      <c r="AC59" s="67">
        <v>0</v>
      </c>
      <c r="AD59" s="75">
        <v>0</v>
      </c>
      <c r="AE59" s="64">
        <v>275253</v>
      </c>
      <c r="AF59" s="27">
        <f t="shared" si="1"/>
        <v>23.541994526171742</v>
      </c>
      <c r="AG59" s="88">
        <f t="shared" si="8"/>
        <v>0.1</v>
      </c>
      <c r="AH59" s="26">
        <v>361390.51001452142</v>
      </c>
      <c r="AI59" s="27">
        <f t="shared" si="2"/>
        <v>30.909212283144154</v>
      </c>
      <c r="AJ59" s="89">
        <f t="shared" si="9"/>
        <v>0.44423334538033576</v>
      </c>
      <c r="AK59" s="67">
        <f t="shared" si="3"/>
        <v>1</v>
      </c>
      <c r="AL59" s="67">
        <f t="shared" si="4"/>
        <v>0</v>
      </c>
      <c r="AM59" s="75">
        <f t="shared" si="5"/>
        <v>0</v>
      </c>
    </row>
    <row r="60" spans="1:39" x14ac:dyDescent="0.25">
      <c r="A60" s="5"/>
      <c r="B60" s="50" t="s">
        <v>30</v>
      </c>
      <c r="C60" s="6" t="s">
        <v>1010</v>
      </c>
      <c r="D60" s="6" t="s">
        <v>1011</v>
      </c>
      <c r="E60" s="67" t="s">
        <v>947</v>
      </c>
      <c r="F60" s="76"/>
      <c r="G60" s="8">
        <v>5951</v>
      </c>
      <c r="H60" s="90">
        <f>VLOOKUP(C60,'[1]Actualisation du CIF'!B$7:G$1272,6,0)</f>
        <v>0.40345900000000001</v>
      </c>
      <c r="I60" s="68">
        <v>0.45659300000000003</v>
      </c>
      <c r="J60" s="11">
        <v>273.61670299999997</v>
      </c>
      <c r="K60" s="11">
        <v>284.13949500000001</v>
      </c>
      <c r="L60" s="51">
        <v>12776.422059</v>
      </c>
      <c r="M60" s="41">
        <v>75462</v>
      </c>
      <c r="N60" s="21">
        <v>12.680557889430348</v>
      </c>
      <c r="O60" s="8">
        <v>0</v>
      </c>
      <c r="P60" s="23">
        <v>-2.6283108289662815E-3</v>
      </c>
      <c r="Q60" s="24">
        <v>0</v>
      </c>
      <c r="R60" s="24">
        <v>1</v>
      </c>
      <c r="S60" s="42">
        <v>0</v>
      </c>
      <c r="T60" s="32">
        <v>75462</v>
      </c>
      <c r="U60" s="39">
        <v>0</v>
      </c>
      <c r="V60" s="64">
        <v>83008.200000000012</v>
      </c>
      <c r="W60" s="27">
        <v>13.948613678373384</v>
      </c>
      <c r="X60" s="88">
        <v>0.10000000000000016</v>
      </c>
      <c r="Y60" s="26">
        <v>121532.30562000006</v>
      </c>
      <c r="Z60" s="27">
        <v>20.42216528650648</v>
      </c>
      <c r="AA60" s="89">
        <v>0.61051000000000077</v>
      </c>
      <c r="AB60" s="67">
        <v>1</v>
      </c>
      <c r="AC60" s="67">
        <v>0</v>
      </c>
      <c r="AD60" s="75">
        <v>0</v>
      </c>
      <c r="AE60" s="64">
        <v>83008.200000000012</v>
      </c>
      <c r="AF60" s="27">
        <f t="shared" si="1"/>
        <v>13.948613678373384</v>
      </c>
      <c r="AG60" s="88">
        <f t="shared" si="8"/>
        <v>0.10000000000000016</v>
      </c>
      <c r="AH60" s="26">
        <v>121532.30562000006</v>
      </c>
      <c r="AI60" s="27">
        <f t="shared" si="2"/>
        <v>20.42216528650648</v>
      </c>
      <c r="AJ60" s="89">
        <f t="shared" si="9"/>
        <v>0.61051000000000077</v>
      </c>
      <c r="AK60" s="67">
        <f t="shared" si="3"/>
        <v>1</v>
      </c>
      <c r="AL60" s="67">
        <f t="shared" si="4"/>
        <v>0</v>
      </c>
      <c r="AM60" s="75">
        <f t="shared" si="5"/>
        <v>0</v>
      </c>
    </row>
    <row r="61" spans="1:39" x14ac:dyDescent="0.25">
      <c r="A61" s="5"/>
      <c r="B61" s="50" t="s">
        <v>30</v>
      </c>
      <c r="C61" s="6" t="s">
        <v>1004</v>
      </c>
      <c r="D61" s="6" t="s">
        <v>1005</v>
      </c>
      <c r="E61" s="67" t="s">
        <v>947</v>
      </c>
      <c r="F61" s="76"/>
      <c r="G61" s="8">
        <v>17740</v>
      </c>
      <c r="H61" s="90">
        <f>VLOOKUP(C61,'[1]Actualisation du CIF'!B$7:G$1272,6,0)</f>
        <v>0.43081000000000003</v>
      </c>
      <c r="I61" s="68">
        <v>0.56453799999999998</v>
      </c>
      <c r="J61" s="11">
        <v>223.87638100000001</v>
      </c>
      <c r="K61" s="11">
        <v>284.13949500000001</v>
      </c>
      <c r="L61" s="51">
        <v>13143.815853</v>
      </c>
      <c r="M61" s="41">
        <v>283157</v>
      </c>
      <c r="N61" s="21">
        <v>15.961499436302143</v>
      </c>
      <c r="O61" s="8">
        <v>0</v>
      </c>
      <c r="P61" s="23">
        <v>1.300174594749637E-2</v>
      </c>
      <c r="Q61" s="24">
        <v>1</v>
      </c>
      <c r="R61" s="24">
        <v>0</v>
      </c>
      <c r="S61" s="42">
        <v>0</v>
      </c>
      <c r="T61" s="32">
        <v>283157</v>
      </c>
      <c r="U61" s="39">
        <v>0</v>
      </c>
      <c r="V61" s="64">
        <v>311472.7</v>
      </c>
      <c r="W61" s="27">
        <v>17.557649379932357</v>
      </c>
      <c r="X61" s="88">
        <v>0.10000000000000005</v>
      </c>
      <c r="Y61" s="26">
        <v>456027.18007000012</v>
      </c>
      <c r="Z61" s="27">
        <v>25.70615445715897</v>
      </c>
      <c r="AA61" s="89">
        <v>0.61051000000000044</v>
      </c>
      <c r="AB61" s="67">
        <v>1</v>
      </c>
      <c r="AC61" s="67">
        <v>0</v>
      </c>
      <c r="AD61" s="75">
        <v>0</v>
      </c>
      <c r="AE61" s="64">
        <v>311472.7</v>
      </c>
      <c r="AF61" s="27">
        <f t="shared" si="1"/>
        <v>17.557649379932357</v>
      </c>
      <c r="AG61" s="88">
        <f t="shared" si="8"/>
        <v>0.10000000000000005</v>
      </c>
      <c r="AH61" s="26">
        <v>456027.18007000012</v>
      </c>
      <c r="AI61" s="27">
        <f t="shared" si="2"/>
        <v>25.70615445715897</v>
      </c>
      <c r="AJ61" s="89">
        <f t="shared" si="9"/>
        <v>0.61051000000000044</v>
      </c>
      <c r="AK61" s="67">
        <f t="shared" si="3"/>
        <v>1</v>
      </c>
      <c r="AL61" s="67">
        <f t="shared" si="4"/>
        <v>0</v>
      </c>
      <c r="AM61" s="75">
        <f t="shared" si="5"/>
        <v>0</v>
      </c>
    </row>
    <row r="62" spans="1:39" x14ac:dyDescent="0.25">
      <c r="A62" s="5"/>
      <c r="B62" s="50" t="s">
        <v>30</v>
      </c>
      <c r="C62" s="6" t="s">
        <v>1012</v>
      </c>
      <c r="D62" s="6" t="s">
        <v>1013</v>
      </c>
      <c r="E62" s="67" t="s">
        <v>947</v>
      </c>
      <c r="F62" s="76"/>
      <c r="G62" s="8">
        <v>11419</v>
      </c>
      <c r="H62" s="90">
        <f>VLOOKUP(C62,'[1]Actualisation du CIF'!B$7:G$1272,6,0)</f>
        <v>0.30988900000000003</v>
      </c>
      <c r="I62" s="68">
        <v>0.30988900000000003</v>
      </c>
      <c r="J62" s="11">
        <v>253.40502699999999</v>
      </c>
      <c r="K62" s="11">
        <v>284.13949500000001</v>
      </c>
      <c r="L62" s="51">
        <v>12955.646586000001</v>
      </c>
      <c r="M62" s="41">
        <v>56502</v>
      </c>
      <c r="N62" s="21">
        <v>4.9480690077940279</v>
      </c>
      <c r="O62" s="8">
        <v>0</v>
      </c>
      <c r="P62" s="23">
        <v>-0.19059320807952493</v>
      </c>
      <c r="Q62" s="24">
        <v>0</v>
      </c>
      <c r="R62" s="24">
        <v>1</v>
      </c>
      <c r="S62" s="42">
        <v>0</v>
      </c>
      <c r="T62" s="32">
        <v>57095</v>
      </c>
      <c r="U62" s="39">
        <v>1</v>
      </c>
      <c r="V62" s="64">
        <v>62804.5</v>
      </c>
      <c r="W62" s="27">
        <v>5.5</v>
      </c>
      <c r="X62" s="88" t="s">
        <v>2632</v>
      </c>
      <c r="Y62" s="26">
        <v>91952.068450000021</v>
      </c>
      <c r="Z62" s="27">
        <v>8.0525500000000019</v>
      </c>
      <c r="AA62" s="89" t="s">
        <v>2632</v>
      </c>
      <c r="AB62" s="67">
        <v>1</v>
      </c>
      <c r="AC62" s="67">
        <v>0</v>
      </c>
      <c r="AD62" s="75">
        <v>0</v>
      </c>
      <c r="AE62" s="64">
        <v>62804.5</v>
      </c>
      <c r="AF62" s="27">
        <f t="shared" si="1"/>
        <v>5.5</v>
      </c>
      <c r="AG62" s="88" t="s">
        <v>2632</v>
      </c>
      <c r="AH62" s="26">
        <v>91952.068450000035</v>
      </c>
      <c r="AI62" s="27">
        <f t="shared" si="2"/>
        <v>8.0525500000000036</v>
      </c>
      <c r="AJ62" s="89" t="s">
        <v>2632</v>
      </c>
      <c r="AK62" s="67">
        <f t="shared" si="3"/>
        <v>1</v>
      </c>
      <c r="AL62" s="67">
        <f t="shared" si="4"/>
        <v>0</v>
      </c>
      <c r="AM62" s="75">
        <f t="shared" si="5"/>
        <v>0</v>
      </c>
    </row>
    <row r="63" spans="1:39" x14ac:dyDescent="0.25">
      <c r="A63" s="5"/>
      <c r="B63" s="50" t="s">
        <v>35</v>
      </c>
      <c r="C63" s="6" t="s">
        <v>1020</v>
      </c>
      <c r="D63" s="6" t="s">
        <v>1021</v>
      </c>
      <c r="E63" s="67" t="s">
        <v>947</v>
      </c>
      <c r="F63" s="76" t="s">
        <v>2656</v>
      </c>
      <c r="G63" s="8">
        <v>8284</v>
      </c>
      <c r="H63" s="90">
        <f>VLOOKUP(C63,'[1]Actualisation du CIF'!B$7:G$1272,6,0)</f>
        <v>0.366753</v>
      </c>
      <c r="I63" s="68">
        <v>0.366753</v>
      </c>
      <c r="J63" s="11">
        <v>238.63628700000001</v>
      </c>
      <c r="K63" s="11">
        <v>284.13949500000001</v>
      </c>
      <c r="L63" s="51">
        <v>12650.119715999999</v>
      </c>
      <c r="M63" s="41">
        <v>75837</v>
      </c>
      <c r="N63" s="21">
        <v>9.1546354418155484</v>
      </c>
      <c r="O63" s="8">
        <v>0</v>
      </c>
      <c r="P63" s="23">
        <v>1.0549588806326948</v>
      </c>
      <c r="Q63" s="24">
        <v>1</v>
      </c>
      <c r="R63" s="24">
        <v>0</v>
      </c>
      <c r="S63" s="42">
        <v>0</v>
      </c>
      <c r="T63" s="32">
        <v>75837</v>
      </c>
      <c r="U63" s="39">
        <v>0</v>
      </c>
      <c r="V63" s="64">
        <v>83420.700000000012</v>
      </c>
      <c r="W63" s="27">
        <v>10.070098985997104</v>
      </c>
      <c r="X63" s="88">
        <v>0.10000000000000016</v>
      </c>
      <c r="Y63" s="26">
        <v>122136.24687000006</v>
      </c>
      <c r="Z63" s="27">
        <v>14.743631925398365</v>
      </c>
      <c r="AA63" s="89">
        <v>0.61051000000000077</v>
      </c>
      <c r="AB63" s="67">
        <v>1</v>
      </c>
      <c r="AC63" s="67">
        <v>0</v>
      </c>
      <c r="AD63" s="75">
        <v>0</v>
      </c>
      <c r="AE63" s="64">
        <v>83420.700000000012</v>
      </c>
      <c r="AF63" s="27">
        <f t="shared" si="1"/>
        <v>10.070098985997104</v>
      </c>
      <c r="AG63" s="88">
        <f t="shared" ref="AG63:AG68" si="10">(AE63-M63)/M63</f>
        <v>0.10000000000000016</v>
      </c>
      <c r="AH63" s="26">
        <v>122136.24687000006</v>
      </c>
      <c r="AI63" s="27">
        <f t="shared" si="2"/>
        <v>14.743631925398365</v>
      </c>
      <c r="AJ63" s="89">
        <f t="shared" ref="AJ63:AJ68" si="11">(AH63-M63)/M63</f>
        <v>0.61051000000000077</v>
      </c>
      <c r="AK63" s="67">
        <f t="shared" si="3"/>
        <v>1</v>
      </c>
      <c r="AL63" s="67">
        <f t="shared" si="4"/>
        <v>0</v>
      </c>
      <c r="AM63" s="75">
        <f t="shared" si="5"/>
        <v>0</v>
      </c>
    </row>
    <row r="64" spans="1:39" x14ac:dyDescent="0.25">
      <c r="A64" s="5"/>
      <c r="B64" s="50" t="s">
        <v>35</v>
      </c>
      <c r="C64" s="6" t="s">
        <v>1022</v>
      </c>
      <c r="D64" s="6" t="s">
        <v>1023</v>
      </c>
      <c r="E64" s="67" t="s">
        <v>947</v>
      </c>
      <c r="F64" s="76"/>
      <c r="G64" s="8">
        <v>15111</v>
      </c>
      <c r="H64" s="90">
        <f>VLOOKUP(C64,'[1]Actualisation du CIF'!B$7:G$1272,6,0)</f>
        <v>0.40666099999999999</v>
      </c>
      <c r="I64" s="68">
        <v>0.41592899999999999</v>
      </c>
      <c r="J64" s="11">
        <v>181.95122799999999</v>
      </c>
      <c r="K64" s="11">
        <v>284.13949500000001</v>
      </c>
      <c r="L64" s="51">
        <v>12485.827151</v>
      </c>
      <c r="M64" s="41">
        <v>373930</v>
      </c>
      <c r="N64" s="21">
        <v>24.74554959962941</v>
      </c>
      <c r="O64" s="8">
        <v>0</v>
      </c>
      <c r="P64" s="23">
        <v>-1.5285511336873387E-3</v>
      </c>
      <c r="Q64" s="24">
        <v>0</v>
      </c>
      <c r="R64" s="24">
        <v>1</v>
      </c>
      <c r="S64" s="42">
        <v>0</v>
      </c>
      <c r="T64" s="32">
        <v>373930</v>
      </c>
      <c r="U64" s="39">
        <v>0</v>
      </c>
      <c r="V64" s="64">
        <v>411323.00000000006</v>
      </c>
      <c r="W64" s="27">
        <v>27.220104559592354</v>
      </c>
      <c r="X64" s="88">
        <v>0.10000000000000016</v>
      </c>
      <c r="Y64" s="26">
        <v>440111.986772487</v>
      </c>
      <c r="Z64" s="27">
        <v>29.125272104591822</v>
      </c>
      <c r="AA64" s="89">
        <v>0.17699031041234187</v>
      </c>
      <c r="AB64" s="67">
        <v>1</v>
      </c>
      <c r="AC64" s="67">
        <v>0</v>
      </c>
      <c r="AD64" s="75">
        <v>0</v>
      </c>
      <c r="AE64" s="64">
        <v>379900.8367288271</v>
      </c>
      <c r="AF64" s="27">
        <f t="shared" si="1"/>
        <v>25.140681406182722</v>
      </c>
      <c r="AG64" s="88">
        <f t="shared" si="10"/>
        <v>1.5967792712077385E-2</v>
      </c>
      <c r="AH64" s="26">
        <v>420901.73917491076</v>
      </c>
      <c r="AI64" s="27">
        <f t="shared" si="2"/>
        <v>27.853996371842417</v>
      </c>
      <c r="AJ64" s="89">
        <f t="shared" si="11"/>
        <v>0.12561639658468365</v>
      </c>
      <c r="AK64" s="67">
        <f t="shared" si="3"/>
        <v>1</v>
      </c>
      <c r="AL64" s="67">
        <f t="shared" si="4"/>
        <v>0</v>
      </c>
      <c r="AM64" s="75">
        <f t="shared" si="5"/>
        <v>0</v>
      </c>
    </row>
    <row r="65" spans="1:39" x14ac:dyDescent="0.25">
      <c r="A65" s="5"/>
      <c r="B65" s="50" t="s">
        <v>35</v>
      </c>
      <c r="C65" s="6" t="s">
        <v>1018</v>
      </c>
      <c r="D65" s="6" t="s">
        <v>1019</v>
      </c>
      <c r="E65" s="67" t="s">
        <v>947</v>
      </c>
      <c r="F65" s="76"/>
      <c r="G65" s="8">
        <v>19775</v>
      </c>
      <c r="H65" s="90">
        <f>VLOOKUP(C65,'[1]Actualisation du CIF'!B$7:G$1272,6,0)</f>
        <v>0.35075899999999999</v>
      </c>
      <c r="I65" s="68">
        <v>0.36056100000000002</v>
      </c>
      <c r="J65" s="11">
        <v>261.932996</v>
      </c>
      <c r="K65" s="11">
        <v>284.13949500000001</v>
      </c>
      <c r="L65" s="51">
        <v>14279.867532</v>
      </c>
      <c r="M65" s="41">
        <v>218162</v>
      </c>
      <c r="N65" s="21">
        <v>11.032212389380531</v>
      </c>
      <c r="O65" s="8">
        <v>0</v>
      </c>
      <c r="P65" s="23">
        <v>8.5663591931232231E-3</v>
      </c>
      <c r="Q65" s="24">
        <v>1</v>
      </c>
      <c r="R65" s="24">
        <v>0</v>
      </c>
      <c r="S65" s="42">
        <v>0</v>
      </c>
      <c r="T65" s="32">
        <v>218162</v>
      </c>
      <c r="U65" s="39">
        <v>0</v>
      </c>
      <c r="V65" s="64">
        <v>239978.2</v>
      </c>
      <c r="W65" s="27">
        <v>12.135433628318586</v>
      </c>
      <c r="X65" s="88">
        <v>0.10000000000000005</v>
      </c>
      <c r="Y65" s="26">
        <v>351352.08262000012</v>
      </c>
      <c r="Z65" s="27">
        <v>17.767488375221244</v>
      </c>
      <c r="AA65" s="89">
        <v>0.61051000000000055</v>
      </c>
      <c r="AB65" s="67">
        <v>1</v>
      </c>
      <c r="AC65" s="67">
        <v>0</v>
      </c>
      <c r="AD65" s="75">
        <v>0</v>
      </c>
      <c r="AE65" s="64">
        <v>239978.2</v>
      </c>
      <c r="AF65" s="27">
        <f t="shared" si="1"/>
        <v>12.135433628318586</v>
      </c>
      <c r="AG65" s="88">
        <f t="shared" si="10"/>
        <v>0.10000000000000005</v>
      </c>
      <c r="AH65" s="26">
        <v>351352.08262000012</v>
      </c>
      <c r="AI65" s="27">
        <f t="shared" si="2"/>
        <v>17.767488375221244</v>
      </c>
      <c r="AJ65" s="89">
        <f t="shared" si="11"/>
        <v>0.61051000000000055</v>
      </c>
      <c r="AK65" s="67">
        <f t="shared" si="3"/>
        <v>1</v>
      </c>
      <c r="AL65" s="67">
        <f t="shared" si="4"/>
        <v>0</v>
      </c>
      <c r="AM65" s="75">
        <f t="shared" si="5"/>
        <v>0</v>
      </c>
    </row>
    <row r="66" spans="1:39" x14ac:dyDescent="0.25">
      <c r="A66" s="5"/>
      <c r="B66" s="50" t="s">
        <v>35</v>
      </c>
      <c r="C66" s="6" t="s">
        <v>1016</v>
      </c>
      <c r="D66" s="6" t="s">
        <v>1017</v>
      </c>
      <c r="E66" s="67" t="s">
        <v>947</v>
      </c>
      <c r="F66" s="76"/>
      <c r="G66" s="8">
        <v>25563</v>
      </c>
      <c r="H66" s="90">
        <f>VLOOKUP(C66,'[1]Actualisation du CIF'!B$7:G$1272,6,0)</f>
        <v>0.34850399999999998</v>
      </c>
      <c r="I66" s="68">
        <v>0.34254299999999999</v>
      </c>
      <c r="J66" s="11">
        <v>236.42393300000001</v>
      </c>
      <c r="K66" s="11">
        <v>284.13949500000001</v>
      </c>
      <c r="L66" s="51">
        <v>13957.367372000001</v>
      </c>
      <c r="M66" s="41">
        <v>364165</v>
      </c>
      <c r="N66" s="21">
        <v>14.245784923522278</v>
      </c>
      <c r="O66" s="8">
        <v>0</v>
      </c>
      <c r="P66" s="23">
        <v>1.130677628379474E-2</v>
      </c>
      <c r="Q66" s="24">
        <v>1</v>
      </c>
      <c r="R66" s="24">
        <v>0</v>
      </c>
      <c r="S66" s="42">
        <v>0</v>
      </c>
      <c r="T66" s="32">
        <v>364165</v>
      </c>
      <c r="U66" s="39">
        <v>0</v>
      </c>
      <c r="V66" s="64">
        <v>400581.50000000006</v>
      </c>
      <c r="W66" s="27">
        <v>15.670363415874508</v>
      </c>
      <c r="X66" s="88">
        <v>0.10000000000000016</v>
      </c>
      <c r="Y66" s="26">
        <v>554651.81450599374</v>
      </c>
      <c r="Z66" s="27">
        <v>21.697446094198401</v>
      </c>
      <c r="AA66" s="89">
        <v>0.5230783147913548</v>
      </c>
      <c r="AB66" s="67">
        <v>1</v>
      </c>
      <c r="AC66" s="67">
        <v>0</v>
      </c>
      <c r="AD66" s="75">
        <v>0</v>
      </c>
      <c r="AE66" s="64">
        <v>400581.50000000006</v>
      </c>
      <c r="AF66" s="27">
        <f t="shared" si="1"/>
        <v>15.670363415874508</v>
      </c>
      <c r="AG66" s="88">
        <f t="shared" si="10"/>
        <v>0.10000000000000016</v>
      </c>
      <c r="AH66" s="26">
        <v>509873.30459536094</v>
      </c>
      <c r="AI66" s="27">
        <f t="shared" si="2"/>
        <v>19.945753808056995</v>
      </c>
      <c r="AJ66" s="89">
        <f t="shared" si="11"/>
        <v>0.40011616875691225</v>
      </c>
      <c r="AK66" s="67">
        <f t="shared" si="3"/>
        <v>1</v>
      </c>
      <c r="AL66" s="67">
        <f t="shared" si="4"/>
        <v>0</v>
      </c>
      <c r="AM66" s="75">
        <f t="shared" si="5"/>
        <v>0</v>
      </c>
    </row>
    <row r="67" spans="1:39" x14ac:dyDescent="0.25">
      <c r="A67" s="5"/>
      <c r="B67" s="50" t="s">
        <v>35</v>
      </c>
      <c r="C67" s="6" t="s">
        <v>36</v>
      </c>
      <c r="D67" s="6" t="s">
        <v>37</v>
      </c>
      <c r="E67" s="67" t="s">
        <v>2633</v>
      </c>
      <c r="F67" s="76"/>
      <c r="G67" s="8">
        <v>53631</v>
      </c>
      <c r="H67" s="90">
        <f>VLOOKUP(C67,'[1]Actualisation du CIF'!B$7:G$1272,6,0)</f>
        <v>0.249921</v>
      </c>
      <c r="I67" s="68">
        <v>0.16960800000000001</v>
      </c>
      <c r="J67" s="11">
        <v>350.61783300000002</v>
      </c>
      <c r="K67" s="11">
        <v>401.16184900000002</v>
      </c>
      <c r="L67" s="51">
        <v>13906.895484000001</v>
      </c>
      <c r="M67" s="41">
        <v>2073982</v>
      </c>
      <c r="N67" s="21">
        <v>38.671328149764129</v>
      </c>
      <c r="O67" s="8">
        <v>0</v>
      </c>
      <c r="P67" s="23">
        <v>3.1159897561385532E-3</v>
      </c>
      <c r="Q67" s="24">
        <v>1</v>
      </c>
      <c r="R67" s="24">
        <v>0</v>
      </c>
      <c r="S67" s="42">
        <v>0</v>
      </c>
      <c r="T67" s="32">
        <v>2073982</v>
      </c>
      <c r="U67" s="39">
        <v>0</v>
      </c>
      <c r="V67" s="64">
        <v>1970282.9</v>
      </c>
      <c r="W67" s="27">
        <v>36.737761742275922</v>
      </c>
      <c r="X67" s="88">
        <v>-5.0000000000000044E-2</v>
      </c>
      <c r="Y67" s="26">
        <v>1604807.7363181247</v>
      </c>
      <c r="Z67" s="27">
        <v>29.923136550094622</v>
      </c>
      <c r="AA67" s="89">
        <v>-0.22621906250000015</v>
      </c>
      <c r="AB67" s="67">
        <v>0</v>
      </c>
      <c r="AC67" s="67">
        <v>1</v>
      </c>
      <c r="AD67" s="75">
        <v>0</v>
      </c>
      <c r="AE67" s="64">
        <v>1970282.9</v>
      </c>
      <c r="AF67" s="27">
        <f t="shared" si="1"/>
        <v>36.737761742275922</v>
      </c>
      <c r="AG67" s="88">
        <f t="shared" si="10"/>
        <v>-5.0000000000000044E-2</v>
      </c>
      <c r="AH67" s="26">
        <v>1604807.7363181245</v>
      </c>
      <c r="AI67" s="27">
        <f t="shared" si="2"/>
        <v>29.923136550094618</v>
      </c>
      <c r="AJ67" s="89">
        <f t="shared" si="11"/>
        <v>-0.22621906250000026</v>
      </c>
      <c r="AK67" s="67">
        <f t="shared" si="3"/>
        <v>0</v>
      </c>
      <c r="AL67" s="67">
        <f t="shared" si="4"/>
        <v>1</v>
      </c>
      <c r="AM67" s="75">
        <f t="shared" si="5"/>
        <v>0</v>
      </c>
    </row>
    <row r="68" spans="1:39" x14ac:dyDescent="0.25">
      <c r="A68" s="5"/>
      <c r="B68" s="50" t="s">
        <v>35</v>
      </c>
      <c r="C68" s="6" t="s">
        <v>554</v>
      </c>
      <c r="D68" s="6" t="s">
        <v>555</v>
      </c>
      <c r="E68" s="67" t="s">
        <v>543</v>
      </c>
      <c r="F68" s="76"/>
      <c r="G68" s="8">
        <v>20611</v>
      </c>
      <c r="H68" s="90">
        <f>VLOOKUP(C68,'[1]Actualisation du CIF'!B$7:G$1272,6,0)</f>
        <v>0.36524400000000001</v>
      </c>
      <c r="I68" s="68">
        <v>0.36524400000000001</v>
      </c>
      <c r="J68" s="11">
        <v>140.74678599999999</v>
      </c>
      <c r="K68" s="11">
        <v>177.267167</v>
      </c>
      <c r="L68" s="51">
        <v>13172.666347</v>
      </c>
      <c r="M68" s="41">
        <v>305241</v>
      </c>
      <c r="N68" s="21">
        <v>14.809616224346223</v>
      </c>
      <c r="O68" s="8">
        <v>0</v>
      </c>
      <c r="P68" s="23">
        <v>-5.5715820119180233E-3</v>
      </c>
      <c r="Q68" s="24">
        <v>0</v>
      </c>
      <c r="R68" s="24">
        <v>1</v>
      </c>
      <c r="S68" s="42">
        <v>0</v>
      </c>
      <c r="T68" s="32">
        <v>305241</v>
      </c>
      <c r="U68" s="39">
        <v>0</v>
      </c>
      <c r="V68" s="64">
        <v>335765.10000000003</v>
      </c>
      <c r="W68" s="27">
        <v>16.290577846780845</v>
      </c>
      <c r="X68" s="88">
        <v>0.10000000000000012</v>
      </c>
      <c r="Y68" s="26">
        <v>486119.39648966689</v>
      </c>
      <c r="Z68" s="27">
        <v>23.585434791599965</v>
      </c>
      <c r="AA68" s="89">
        <v>0.5925756909775125</v>
      </c>
      <c r="AB68" s="67">
        <v>1</v>
      </c>
      <c r="AC68" s="67">
        <v>0</v>
      </c>
      <c r="AD68" s="75">
        <v>0</v>
      </c>
      <c r="AE68" s="64">
        <v>335765.10000000003</v>
      </c>
      <c r="AF68" s="27">
        <f t="shared" si="1"/>
        <v>16.290577846780845</v>
      </c>
      <c r="AG68" s="88">
        <f t="shared" si="10"/>
        <v>0.10000000000000012</v>
      </c>
      <c r="AH68" s="26">
        <v>454620.50516932458</v>
      </c>
      <c r="AI68" s="27">
        <f t="shared" si="2"/>
        <v>22.05717845661659</v>
      </c>
      <c r="AJ68" s="89">
        <f t="shared" si="11"/>
        <v>0.48938217726099892</v>
      </c>
      <c r="AK68" s="67">
        <f t="shared" si="3"/>
        <v>1</v>
      </c>
      <c r="AL68" s="67">
        <f t="shared" si="4"/>
        <v>0</v>
      </c>
      <c r="AM68" s="75">
        <f t="shared" si="5"/>
        <v>0</v>
      </c>
    </row>
    <row r="69" spans="1:39" x14ac:dyDescent="0.25">
      <c r="A69" s="5"/>
      <c r="B69" s="50" t="s">
        <v>35</v>
      </c>
      <c r="C69" s="6" t="s">
        <v>1026</v>
      </c>
      <c r="D69" s="6" t="s">
        <v>1027</v>
      </c>
      <c r="E69" s="67" t="s">
        <v>947</v>
      </c>
      <c r="F69" s="76"/>
      <c r="G69" s="8">
        <v>36775</v>
      </c>
      <c r="H69" s="90">
        <f>VLOOKUP(C69,'[1]Actualisation du CIF'!B$7:G$1272,6,0)</f>
        <v>0.32829599999999998</v>
      </c>
      <c r="I69" s="68">
        <v>0.32829599999999998</v>
      </c>
      <c r="J69" s="11">
        <v>335.50980299999998</v>
      </c>
      <c r="K69" s="11">
        <v>284.13949500000001</v>
      </c>
      <c r="L69" s="51">
        <v>13596.700948</v>
      </c>
      <c r="M69" s="41">
        <v>0</v>
      </c>
      <c r="N69" s="21">
        <v>0</v>
      </c>
      <c r="O69" s="8">
        <v>-245787</v>
      </c>
      <c r="P69" s="23">
        <v>0</v>
      </c>
      <c r="Q69" s="24">
        <v>0</v>
      </c>
      <c r="R69" s="24">
        <v>0</v>
      </c>
      <c r="S69" s="42">
        <v>1</v>
      </c>
      <c r="T69" s="32">
        <v>183875</v>
      </c>
      <c r="U69" s="39">
        <v>1</v>
      </c>
      <c r="V69" s="64">
        <v>202262.5</v>
      </c>
      <c r="W69" s="27">
        <v>5.5</v>
      </c>
      <c r="X69" s="88" t="s">
        <v>2632</v>
      </c>
      <c r="Y69" s="26">
        <v>296132.52625000005</v>
      </c>
      <c r="Z69" s="27">
        <v>8.0525500000000019</v>
      </c>
      <c r="AA69" s="89" t="s">
        <v>2632</v>
      </c>
      <c r="AB69" s="67">
        <v>1</v>
      </c>
      <c r="AC69" s="67">
        <v>0</v>
      </c>
      <c r="AD69" s="75">
        <v>0</v>
      </c>
      <c r="AE69" s="64">
        <v>202262.5</v>
      </c>
      <c r="AF69" s="27">
        <f t="shared" si="1"/>
        <v>5.5</v>
      </c>
      <c r="AG69" s="88" t="s">
        <v>2632</v>
      </c>
      <c r="AH69" s="26">
        <v>296132.52625000005</v>
      </c>
      <c r="AI69" s="27">
        <f t="shared" si="2"/>
        <v>8.0525500000000019</v>
      </c>
      <c r="AJ69" s="89" t="s">
        <v>2632</v>
      </c>
      <c r="AK69" s="67">
        <f t="shared" si="3"/>
        <v>1</v>
      </c>
      <c r="AL69" s="67">
        <f t="shared" si="4"/>
        <v>0</v>
      </c>
      <c r="AM69" s="75">
        <f t="shared" si="5"/>
        <v>0</v>
      </c>
    </row>
    <row r="70" spans="1:39" x14ac:dyDescent="0.25">
      <c r="A70" s="5"/>
      <c r="B70" s="50" t="s">
        <v>35</v>
      </c>
      <c r="C70" s="6" t="s">
        <v>1024</v>
      </c>
      <c r="D70" s="6" t="s">
        <v>1025</v>
      </c>
      <c r="E70" s="67" t="s">
        <v>947</v>
      </c>
      <c r="F70" s="76"/>
      <c r="G70" s="8">
        <v>12157</v>
      </c>
      <c r="H70" s="90">
        <f>VLOOKUP(C70,'[1]Actualisation du CIF'!B$7:G$1272,6,0)</f>
        <v>0.41541299999999998</v>
      </c>
      <c r="I70" s="68">
        <v>0.428896</v>
      </c>
      <c r="J70" s="11">
        <v>334.81376999999998</v>
      </c>
      <c r="K70" s="11">
        <v>284.13949500000001</v>
      </c>
      <c r="L70" s="51">
        <v>13414.420946</v>
      </c>
      <c r="M70" s="41">
        <v>0</v>
      </c>
      <c r="N70" s="21">
        <v>0</v>
      </c>
      <c r="O70" s="8">
        <v>-74540</v>
      </c>
      <c r="P70" s="23">
        <v>0</v>
      </c>
      <c r="Q70" s="24">
        <v>0</v>
      </c>
      <c r="R70" s="24">
        <v>0</v>
      </c>
      <c r="S70" s="42">
        <v>1</v>
      </c>
      <c r="T70" s="32">
        <v>60785</v>
      </c>
      <c r="U70" s="39">
        <v>1</v>
      </c>
      <c r="V70" s="64">
        <v>66863.5</v>
      </c>
      <c r="W70" s="27">
        <v>5.5</v>
      </c>
      <c r="X70" s="88" t="s">
        <v>2632</v>
      </c>
      <c r="Y70" s="26">
        <v>97894.850350000022</v>
      </c>
      <c r="Z70" s="27">
        <v>8.0525500000000019</v>
      </c>
      <c r="AA70" s="89" t="s">
        <v>2632</v>
      </c>
      <c r="AB70" s="67">
        <v>1</v>
      </c>
      <c r="AC70" s="67">
        <v>0</v>
      </c>
      <c r="AD70" s="75">
        <v>0</v>
      </c>
      <c r="AE70" s="64">
        <v>66863.5</v>
      </c>
      <c r="AF70" s="27">
        <f t="shared" si="1"/>
        <v>5.5</v>
      </c>
      <c r="AG70" s="88" t="s">
        <v>2632</v>
      </c>
      <c r="AH70" s="26">
        <v>97894.850350000022</v>
      </c>
      <c r="AI70" s="27">
        <f t="shared" si="2"/>
        <v>8.0525500000000019</v>
      </c>
      <c r="AJ70" s="89" t="s">
        <v>2632</v>
      </c>
      <c r="AK70" s="67">
        <f t="shared" si="3"/>
        <v>1</v>
      </c>
      <c r="AL70" s="67">
        <f t="shared" si="4"/>
        <v>0</v>
      </c>
      <c r="AM70" s="75">
        <f t="shared" si="5"/>
        <v>0</v>
      </c>
    </row>
    <row r="71" spans="1:39" x14ac:dyDescent="0.25">
      <c r="A71" s="5"/>
      <c r="B71" s="50" t="s">
        <v>38</v>
      </c>
      <c r="C71" s="6" t="s">
        <v>2580</v>
      </c>
      <c r="D71" s="6" t="s">
        <v>2581</v>
      </c>
      <c r="E71" s="67" t="s">
        <v>2661</v>
      </c>
      <c r="F71" s="76"/>
      <c r="G71" s="8">
        <v>604486</v>
      </c>
      <c r="H71" s="90">
        <f>VLOOKUP(C71,'[1]Actualisation du CIF'!B$7:G$1272,6,0)</f>
        <v>0.42571900000000001</v>
      </c>
      <c r="I71" s="68">
        <v>0.50995199999999996</v>
      </c>
      <c r="J71" s="11">
        <v>398.77778999999998</v>
      </c>
      <c r="K71" s="11">
        <v>585.37420134364731</v>
      </c>
      <c r="L71" s="51">
        <v>16448.760980999999</v>
      </c>
      <c r="M71" s="41">
        <v>6441952</v>
      </c>
      <c r="N71" s="21">
        <v>10.656908514010251</v>
      </c>
      <c r="O71" s="8">
        <v>0</v>
      </c>
      <c r="P71" s="23">
        <v>3.7211673709121925E-3</v>
      </c>
      <c r="Q71" s="24">
        <v>1</v>
      </c>
      <c r="R71" s="24">
        <v>0</v>
      </c>
      <c r="S71" s="42">
        <v>0</v>
      </c>
      <c r="T71" s="32">
        <v>6441952.0000000009</v>
      </c>
      <c r="U71" s="39">
        <v>0</v>
      </c>
      <c r="V71" s="64">
        <v>7086147.200000003</v>
      </c>
      <c r="W71" s="27">
        <v>11.722599365411281</v>
      </c>
      <c r="X71" s="88">
        <v>0.10000000000000046</v>
      </c>
      <c r="Y71" s="26">
        <v>10374828.11552001</v>
      </c>
      <c r="Z71" s="27">
        <v>17.163057730898664</v>
      </c>
      <c r="AA71" s="89">
        <v>0.61051000000000155</v>
      </c>
      <c r="AB71" s="67">
        <v>1</v>
      </c>
      <c r="AC71" s="67">
        <v>0</v>
      </c>
      <c r="AD71" s="75">
        <v>0</v>
      </c>
      <c r="AE71" s="64">
        <v>7086147.200000002</v>
      </c>
      <c r="AF71" s="27">
        <f t="shared" si="1"/>
        <v>11.722599365411279</v>
      </c>
      <c r="AG71" s="88">
        <f>(AE71-M71)/M71</f>
        <v>0.10000000000000032</v>
      </c>
      <c r="AH71" s="26">
        <v>10374828.115520004</v>
      </c>
      <c r="AI71" s="27">
        <f t="shared" si="2"/>
        <v>17.163057730898654</v>
      </c>
      <c r="AJ71" s="89">
        <f>(AH71-M71)/M71</f>
        <v>0.61051000000000066</v>
      </c>
      <c r="AK71" s="67">
        <f t="shared" si="3"/>
        <v>1</v>
      </c>
      <c r="AL71" s="67">
        <f t="shared" si="4"/>
        <v>0</v>
      </c>
      <c r="AM71" s="75">
        <f t="shared" si="5"/>
        <v>0</v>
      </c>
    </row>
    <row r="72" spans="1:39" x14ac:dyDescent="0.25">
      <c r="A72" s="5"/>
      <c r="B72" s="50" t="s">
        <v>38</v>
      </c>
      <c r="C72" s="6" t="s">
        <v>39</v>
      </c>
      <c r="D72" s="6" t="s">
        <v>40</v>
      </c>
      <c r="E72" s="67" t="s">
        <v>2633</v>
      </c>
      <c r="F72" s="76"/>
      <c r="G72" s="8">
        <v>110301</v>
      </c>
      <c r="H72" s="90">
        <f>VLOOKUP(C72,'[1]Actualisation du CIF'!B$7:G$1272,6,0)</f>
        <v>0.33985300000000002</v>
      </c>
      <c r="I72" s="68">
        <v>0.344001</v>
      </c>
      <c r="J72" s="11">
        <v>398.67919599999999</v>
      </c>
      <c r="K72" s="11">
        <v>401.16184900000002</v>
      </c>
      <c r="L72" s="51">
        <v>16465.687656999999</v>
      </c>
      <c r="M72" s="41">
        <v>1054179</v>
      </c>
      <c r="N72" s="21">
        <v>9.5572932249027662</v>
      </c>
      <c r="O72" s="8">
        <v>0</v>
      </c>
      <c r="P72" s="23">
        <v>-0.14371500352245609</v>
      </c>
      <c r="Q72" s="24">
        <v>0</v>
      </c>
      <c r="R72" s="24">
        <v>1</v>
      </c>
      <c r="S72" s="42">
        <v>0</v>
      </c>
      <c r="T72" s="32">
        <v>1054179</v>
      </c>
      <c r="U72" s="39">
        <v>0</v>
      </c>
      <c r="V72" s="64">
        <v>1159596.9000000001</v>
      </c>
      <c r="W72" s="27">
        <v>10.513022547393044</v>
      </c>
      <c r="X72" s="88">
        <v>0.10000000000000013</v>
      </c>
      <c r="Y72" s="26">
        <v>1697765.821290001</v>
      </c>
      <c r="Z72" s="27">
        <v>15.392116311638164</v>
      </c>
      <c r="AA72" s="89">
        <v>0.610510000000001</v>
      </c>
      <c r="AB72" s="67">
        <v>1</v>
      </c>
      <c r="AC72" s="67">
        <v>0</v>
      </c>
      <c r="AD72" s="75">
        <v>0</v>
      </c>
      <c r="AE72" s="64">
        <v>1159596.9000000001</v>
      </c>
      <c r="AF72" s="27">
        <f t="shared" si="1"/>
        <v>10.513022547393044</v>
      </c>
      <c r="AG72" s="88">
        <f>(AE72-M72)/M72</f>
        <v>0.10000000000000013</v>
      </c>
      <c r="AH72" s="26">
        <v>1697765.821290001</v>
      </c>
      <c r="AI72" s="27">
        <f t="shared" si="2"/>
        <v>15.392116311638164</v>
      </c>
      <c r="AJ72" s="89">
        <f>(AH72-M72)/M72</f>
        <v>0.610510000000001</v>
      </c>
      <c r="AK72" s="67">
        <f t="shared" si="3"/>
        <v>1</v>
      </c>
      <c r="AL72" s="67">
        <f t="shared" si="4"/>
        <v>0</v>
      </c>
      <c r="AM72" s="75">
        <f t="shared" si="5"/>
        <v>0</v>
      </c>
    </row>
    <row r="73" spans="1:39" x14ac:dyDescent="0.25">
      <c r="A73" s="5"/>
      <c r="B73" s="50" t="s">
        <v>38</v>
      </c>
      <c r="C73" s="6" t="s">
        <v>41</v>
      </c>
      <c r="D73" s="6" t="s">
        <v>42</v>
      </c>
      <c r="E73" s="67" t="s">
        <v>2633</v>
      </c>
      <c r="F73" s="76"/>
      <c r="G73" s="8">
        <v>206670</v>
      </c>
      <c r="H73" s="90">
        <f>VLOOKUP(C73,'[1]Actualisation du CIF'!B$7:G$1272,6,0)</f>
        <v>1.3755E-2</v>
      </c>
      <c r="I73" s="68">
        <v>1.3115999999999999E-2</v>
      </c>
      <c r="J73" s="11">
        <v>484.31842599999999</v>
      </c>
      <c r="K73" s="11">
        <v>401.16184900000002</v>
      </c>
      <c r="L73" s="51">
        <v>18121.811672</v>
      </c>
      <c r="M73" s="41">
        <v>5923106</v>
      </c>
      <c r="N73" s="21">
        <v>28.659728068902115</v>
      </c>
      <c r="O73" s="8">
        <v>0</v>
      </c>
      <c r="P73" s="23">
        <v>-5.7056902674614697E-2</v>
      </c>
      <c r="Q73" s="24">
        <v>0</v>
      </c>
      <c r="R73" s="24">
        <v>1</v>
      </c>
      <c r="S73" s="42">
        <v>0</v>
      </c>
      <c r="T73" s="32">
        <v>5923106</v>
      </c>
      <c r="U73" s="39">
        <v>0</v>
      </c>
      <c r="V73" s="64">
        <v>5626950.7000000002</v>
      </c>
      <c r="W73" s="27">
        <v>27.226741665457009</v>
      </c>
      <c r="X73" s="88">
        <v>-4.9999999999999968E-2</v>
      </c>
      <c r="Y73" s="26">
        <v>4583186.5135918744</v>
      </c>
      <c r="Z73" s="27">
        <v>22.176351253650139</v>
      </c>
      <c r="AA73" s="89">
        <v>-0.2262190625000001</v>
      </c>
      <c r="AB73" s="67">
        <v>0</v>
      </c>
      <c r="AC73" s="67">
        <v>1</v>
      </c>
      <c r="AD73" s="75">
        <v>0</v>
      </c>
      <c r="AE73" s="64">
        <v>5626950.7000000002</v>
      </c>
      <c r="AF73" s="27">
        <f t="shared" si="1"/>
        <v>27.226741665457009</v>
      </c>
      <c r="AG73" s="88">
        <f>(AE73-M73)/M73</f>
        <v>-4.9999999999999968E-2</v>
      </c>
      <c r="AH73" s="26">
        <v>4583186.5135918744</v>
      </c>
      <c r="AI73" s="27">
        <f t="shared" si="2"/>
        <v>22.176351253650139</v>
      </c>
      <c r="AJ73" s="89">
        <f>(AH73-M73)/M73</f>
        <v>-0.2262190625000001</v>
      </c>
      <c r="AK73" s="67">
        <f t="shared" si="3"/>
        <v>0</v>
      </c>
      <c r="AL73" s="67">
        <f t="shared" si="4"/>
        <v>1</v>
      </c>
      <c r="AM73" s="75">
        <f t="shared" si="5"/>
        <v>0</v>
      </c>
    </row>
    <row r="74" spans="1:39" x14ac:dyDescent="0.25">
      <c r="A74" s="5"/>
      <c r="B74" s="50" t="s">
        <v>38</v>
      </c>
      <c r="C74" s="6" t="s">
        <v>1030</v>
      </c>
      <c r="D74" s="6" t="s">
        <v>1031</v>
      </c>
      <c r="E74" s="67" t="s">
        <v>947</v>
      </c>
      <c r="F74" s="76" t="s">
        <v>2656</v>
      </c>
      <c r="G74" s="8">
        <v>15749</v>
      </c>
      <c r="H74" s="90">
        <f>VLOOKUP(C74,'[1]Actualisation du CIF'!B$7:G$1272,6,0)</f>
        <v>0.366753</v>
      </c>
      <c r="I74" s="68">
        <v>0.366753</v>
      </c>
      <c r="J74" s="11">
        <v>161.70302899999999</v>
      </c>
      <c r="K74" s="11">
        <v>284.13949500000001</v>
      </c>
      <c r="L74" s="51">
        <v>10385.855458</v>
      </c>
      <c r="M74" s="41">
        <v>79984</v>
      </c>
      <c r="N74" s="21">
        <v>5.0786716616928063</v>
      </c>
      <c r="O74" s="8">
        <v>0</v>
      </c>
      <c r="P74" s="23">
        <v>1.2625374867179942E-3</v>
      </c>
      <c r="Q74" s="24">
        <v>1</v>
      </c>
      <c r="R74" s="24">
        <v>0</v>
      </c>
      <c r="S74" s="42">
        <v>0</v>
      </c>
      <c r="T74" s="32">
        <v>79984</v>
      </c>
      <c r="U74" s="39">
        <v>0</v>
      </c>
      <c r="V74" s="64">
        <v>87982.400000000023</v>
      </c>
      <c r="W74" s="27">
        <v>5.5865388278620882</v>
      </c>
      <c r="X74" s="88">
        <v>0.1000000000000003</v>
      </c>
      <c r="Y74" s="26">
        <v>128815.03184000007</v>
      </c>
      <c r="Z74" s="27">
        <v>8.179251497872885</v>
      </c>
      <c r="AA74" s="89">
        <v>0.61051000000000089</v>
      </c>
      <c r="AB74" s="67">
        <v>1</v>
      </c>
      <c r="AC74" s="67">
        <v>0</v>
      </c>
      <c r="AD74" s="75">
        <v>0</v>
      </c>
      <c r="AE74" s="64">
        <v>87982.400000000023</v>
      </c>
      <c r="AF74" s="27">
        <f t="shared" ref="AF74:AF137" si="12">AE74/G74</f>
        <v>5.5865388278620882</v>
      </c>
      <c r="AG74" s="88">
        <f>(AE74-M74)/M74</f>
        <v>0.1000000000000003</v>
      </c>
      <c r="AH74" s="26">
        <v>128815.03184000007</v>
      </c>
      <c r="AI74" s="27">
        <f t="shared" ref="AI74:AI137" si="13">AH74/G74</f>
        <v>8.179251497872885</v>
      </c>
      <c r="AJ74" s="89">
        <f>(AH74-M74)/M74</f>
        <v>0.61051000000000089</v>
      </c>
      <c r="AK74" s="67">
        <f t="shared" ref="AK74:AK137" si="14">IF(AH74&gt;M74,1,0)</f>
        <v>1</v>
      </c>
      <c r="AL74" s="67">
        <f t="shared" ref="AL74:AL137" si="15">IF(AH74&lt;M74,1,0)</f>
        <v>0</v>
      </c>
      <c r="AM74" s="75">
        <f t="shared" ref="AM74:AM137" si="16">IF(AH74=M74,1,0)</f>
        <v>0</v>
      </c>
    </row>
    <row r="75" spans="1:39" x14ac:dyDescent="0.25">
      <c r="A75" s="5"/>
      <c r="B75" s="50" t="s">
        <v>38</v>
      </c>
      <c r="C75" s="6" t="s">
        <v>43</v>
      </c>
      <c r="D75" s="6" t="s">
        <v>44</v>
      </c>
      <c r="E75" s="67" t="s">
        <v>2633</v>
      </c>
      <c r="F75" s="76"/>
      <c r="G75" s="8">
        <v>99025</v>
      </c>
      <c r="H75" s="90">
        <f>VLOOKUP(C75,'[1]Actualisation du CIF'!B$7:G$1272,6,0)</f>
        <v>0.25989000000000001</v>
      </c>
      <c r="I75" s="68">
        <v>0.27383999999999997</v>
      </c>
      <c r="J75" s="11">
        <v>253.29070400000001</v>
      </c>
      <c r="K75" s="11">
        <v>401.16184900000002</v>
      </c>
      <c r="L75" s="51">
        <v>17505.021997</v>
      </c>
      <c r="M75" s="41">
        <v>2733663</v>
      </c>
      <c r="N75" s="21">
        <v>27.60578641757132</v>
      </c>
      <c r="O75" s="8">
        <v>0</v>
      </c>
      <c r="P75" s="23">
        <v>-7.8445416232354598E-2</v>
      </c>
      <c r="Q75" s="24">
        <v>0</v>
      </c>
      <c r="R75" s="24">
        <v>1</v>
      </c>
      <c r="S75" s="42">
        <v>0</v>
      </c>
      <c r="T75" s="32">
        <v>2733663</v>
      </c>
      <c r="U75" s="39">
        <v>0</v>
      </c>
      <c r="V75" s="64">
        <v>2596979.85</v>
      </c>
      <c r="W75" s="27">
        <v>26.225497096692756</v>
      </c>
      <c r="X75" s="88">
        <v>-4.9999999999999968E-2</v>
      </c>
      <c r="Y75" s="26">
        <v>2115256.3189490619</v>
      </c>
      <c r="Z75" s="27">
        <v>21.360831294613096</v>
      </c>
      <c r="AA75" s="89">
        <v>-0.22621906250000021</v>
      </c>
      <c r="AB75" s="67">
        <v>0</v>
      </c>
      <c r="AC75" s="67">
        <v>1</v>
      </c>
      <c r="AD75" s="75">
        <v>0</v>
      </c>
      <c r="AE75" s="64">
        <v>2596979.85</v>
      </c>
      <c r="AF75" s="27">
        <f t="shared" si="12"/>
        <v>26.225497096692756</v>
      </c>
      <c r="AG75" s="88">
        <f>(AE75-M75)/M75</f>
        <v>-4.9999999999999968E-2</v>
      </c>
      <c r="AH75" s="26">
        <v>2115256.3189490619</v>
      </c>
      <c r="AI75" s="27">
        <f t="shared" si="13"/>
        <v>21.360831294613096</v>
      </c>
      <c r="AJ75" s="89">
        <f>(AH75-M75)/M75</f>
        <v>-0.22621906250000021</v>
      </c>
      <c r="AK75" s="67">
        <f t="shared" si="14"/>
        <v>0</v>
      </c>
      <c r="AL75" s="67">
        <f t="shared" si="15"/>
        <v>1</v>
      </c>
      <c r="AM75" s="75">
        <f t="shared" si="16"/>
        <v>0</v>
      </c>
    </row>
    <row r="76" spans="1:39" x14ac:dyDescent="0.25">
      <c r="A76" s="5"/>
      <c r="B76" s="50" t="s">
        <v>38</v>
      </c>
      <c r="C76" s="6" t="s">
        <v>45</v>
      </c>
      <c r="D76" s="6" t="s">
        <v>46</v>
      </c>
      <c r="E76" s="67" t="s">
        <v>2633</v>
      </c>
      <c r="F76" s="76"/>
      <c r="G76" s="8">
        <v>215251</v>
      </c>
      <c r="H76" s="90">
        <f>VLOOKUP(C76,'[1]Actualisation du CIF'!B$7:G$1272,6,0)</f>
        <v>0.24016000000000001</v>
      </c>
      <c r="I76" s="68">
        <v>0.24046200000000001</v>
      </c>
      <c r="J76" s="11">
        <v>463.84932900000001</v>
      </c>
      <c r="K76" s="11">
        <v>401.16184900000002</v>
      </c>
      <c r="L76" s="51">
        <v>19657.787202</v>
      </c>
      <c r="M76" s="41">
        <v>87708</v>
      </c>
      <c r="N76" s="21">
        <v>0.40746849027414506</v>
      </c>
      <c r="O76" s="8">
        <v>0</v>
      </c>
      <c r="P76" s="23">
        <v>-0.72542003024479762</v>
      </c>
      <c r="Q76" s="24">
        <v>0</v>
      </c>
      <c r="R76" s="24">
        <v>1</v>
      </c>
      <c r="S76" s="42">
        <v>0</v>
      </c>
      <c r="T76" s="32">
        <v>1076255</v>
      </c>
      <c r="U76" s="39">
        <v>1</v>
      </c>
      <c r="V76" s="64">
        <v>1183880.5</v>
      </c>
      <c r="W76" s="27">
        <v>5.5</v>
      </c>
      <c r="X76" s="88" t="s">
        <v>2632</v>
      </c>
      <c r="Y76" s="26">
        <v>1733319.4400500006</v>
      </c>
      <c r="Z76" s="27">
        <v>8.0525500000000019</v>
      </c>
      <c r="AA76" s="89" t="s">
        <v>2632</v>
      </c>
      <c r="AB76" s="67">
        <v>1</v>
      </c>
      <c r="AC76" s="67">
        <v>0</v>
      </c>
      <c r="AD76" s="75">
        <v>0</v>
      </c>
      <c r="AE76" s="64">
        <v>1183880.5</v>
      </c>
      <c r="AF76" s="27">
        <f t="shared" si="12"/>
        <v>5.5</v>
      </c>
      <c r="AG76" s="88" t="s">
        <v>2632</v>
      </c>
      <c r="AH76" s="26">
        <v>1733319.4400500006</v>
      </c>
      <c r="AI76" s="27">
        <f t="shared" si="13"/>
        <v>8.0525500000000019</v>
      </c>
      <c r="AJ76" s="89" t="s">
        <v>2632</v>
      </c>
      <c r="AK76" s="67">
        <f t="shared" si="14"/>
        <v>1</v>
      </c>
      <c r="AL76" s="67">
        <f t="shared" si="15"/>
        <v>0</v>
      </c>
      <c r="AM76" s="75">
        <f t="shared" si="16"/>
        <v>0</v>
      </c>
    </row>
    <row r="77" spans="1:39" x14ac:dyDescent="0.25">
      <c r="A77" s="5"/>
      <c r="B77" s="50" t="s">
        <v>38</v>
      </c>
      <c r="C77" s="6" t="s">
        <v>1028</v>
      </c>
      <c r="D77" s="6" t="s">
        <v>1029</v>
      </c>
      <c r="E77" s="67" t="s">
        <v>947</v>
      </c>
      <c r="F77" s="76"/>
      <c r="G77" s="8">
        <v>28618</v>
      </c>
      <c r="H77" s="90">
        <f>VLOOKUP(C77,'[1]Actualisation du CIF'!B$7:G$1272,6,0)</f>
        <v>0.34232800000000002</v>
      </c>
      <c r="I77" s="68">
        <v>0.34767999999999999</v>
      </c>
      <c r="J77" s="11">
        <v>299.24044300000003</v>
      </c>
      <c r="K77" s="11">
        <v>284.13949500000001</v>
      </c>
      <c r="L77" s="51">
        <v>14426.493676</v>
      </c>
      <c r="M77" s="41">
        <v>167689</v>
      </c>
      <c r="N77" s="21">
        <v>5.8595639108253543</v>
      </c>
      <c r="O77" s="8">
        <v>0</v>
      </c>
      <c r="P77" s="23">
        <v>-0.18590356269891711</v>
      </c>
      <c r="Q77" s="24">
        <v>0</v>
      </c>
      <c r="R77" s="24">
        <v>1</v>
      </c>
      <c r="S77" s="42">
        <v>0</v>
      </c>
      <c r="T77" s="32">
        <v>167689</v>
      </c>
      <c r="U77" s="39">
        <v>0</v>
      </c>
      <c r="V77" s="64">
        <v>184457.90000000002</v>
      </c>
      <c r="W77" s="27">
        <v>6.4455203019078908</v>
      </c>
      <c r="X77" s="88">
        <v>0.10000000000000014</v>
      </c>
      <c r="Y77" s="26">
        <v>270064.81139000016</v>
      </c>
      <c r="Z77" s="27">
        <v>9.4368862740233475</v>
      </c>
      <c r="AA77" s="89">
        <v>0.610510000000001</v>
      </c>
      <c r="AB77" s="67">
        <v>1</v>
      </c>
      <c r="AC77" s="67">
        <v>0</v>
      </c>
      <c r="AD77" s="75">
        <v>0</v>
      </c>
      <c r="AE77" s="64">
        <v>184457.90000000002</v>
      </c>
      <c r="AF77" s="27">
        <f t="shared" si="12"/>
        <v>6.4455203019078908</v>
      </c>
      <c r="AG77" s="88">
        <f t="shared" ref="AG77:AG104" si="17">(AE77-M77)/M77</f>
        <v>0.10000000000000014</v>
      </c>
      <c r="AH77" s="26">
        <v>270064.81139000005</v>
      </c>
      <c r="AI77" s="27">
        <f t="shared" si="13"/>
        <v>9.4368862740233439</v>
      </c>
      <c r="AJ77" s="89">
        <f t="shared" ref="AJ77:AJ104" si="18">(AH77-M77)/M77</f>
        <v>0.61051000000000033</v>
      </c>
      <c r="AK77" s="67">
        <f t="shared" si="14"/>
        <v>1</v>
      </c>
      <c r="AL77" s="67">
        <f t="shared" si="15"/>
        <v>0</v>
      </c>
      <c r="AM77" s="75">
        <f t="shared" si="16"/>
        <v>0</v>
      </c>
    </row>
    <row r="78" spans="1:39" x14ac:dyDescent="0.25">
      <c r="A78" s="5"/>
      <c r="B78" s="50" t="s">
        <v>47</v>
      </c>
      <c r="C78" s="6" t="s">
        <v>1054</v>
      </c>
      <c r="D78" s="6" t="s">
        <v>1055</v>
      </c>
      <c r="E78" s="67" t="s">
        <v>947</v>
      </c>
      <c r="F78" s="76"/>
      <c r="G78" s="8">
        <v>8391</v>
      </c>
      <c r="H78" s="90">
        <f>VLOOKUP(C78,'[1]Actualisation du CIF'!B$7:G$1272,6,0)</f>
        <v>0.46175699999999997</v>
      </c>
      <c r="I78" s="68">
        <v>0.46175699999999997</v>
      </c>
      <c r="J78" s="11">
        <v>133.04135400000001</v>
      </c>
      <c r="K78" s="11">
        <v>284.13949500000001</v>
      </c>
      <c r="L78" s="51">
        <v>10530.018491000001</v>
      </c>
      <c r="M78" s="41">
        <v>275785</v>
      </c>
      <c r="N78" s="21">
        <v>32.866762006912168</v>
      </c>
      <c r="O78" s="8">
        <v>0</v>
      </c>
      <c r="P78" s="23">
        <v>2.5773504646579323E-3</v>
      </c>
      <c r="Q78" s="24">
        <v>1</v>
      </c>
      <c r="R78" s="24">
        <v>0</v>
      </c>
      <c r="S78" s="42">
        <v>0</v>
      </c>
      <c r="T78" s="32">
        <v>275785</v>
      </c>
      <c r="U78" s="39">
        <v>0</v>
      </c>
      <c r="V78" s="64">
        <v>303363.5</v>
      </c>
      <c r="W78" s="27">
        <v>36.153438207603386</v>
      </c>
      <c r="X78" s="88">
        <v>0.1</v>
      </c>
      <c r="Y78" s="26">
        <v>336898.2402946736</v>
      </c>
      <c r="Z78" s="27">
        <v>40.149951173241995</v>
      </c>
      <c r="AA78" s="89">
        <v>0.22159740484316984</v>
      </c>
      <c r="AB78" s="67">
        <v>1</v>
      </c>
      <c r="AC78" s="67">
        <v>0</v>
      </c>
      <c r="AD78" s="75">
        <v>0</v>
      </c>
      <c r="AE78" s="64">
        <v>284248.08282777085</v>
      </c>
      <c r="AF78" s="27">
        <f t="shared" si="12"/>
        <v>33.875352500032278</v>
      </c>
      <c r="AG78" s="88">
        <f t="shared" si="17"/>
        <v>3.068724850071922E-2</v>
      </c>
      <c r="AH78" s="26">
        <v>314925.63546192483</v>
      </c>
      <c r="AI78" s="27">
        <f t="shared" si="13"/>
        <v>37.531359249424959</v>
      </c>
      <c r="AJ78" s="89">
        <f t="shared" si="18"/>
        <v>0.14192445369372819</v>
      </c>
      <c r="AK78" s="67">
        <f t="shared" si="14"/>
        <v>1</v>
      </c>
      <c r="AL78" s="67">
        <f t="shared" si="15"/>
        <v>0</v>
      </c>
      <c r="AM78" s="75">
        <f t="shared" si="16"/>
        <v>0</v>
      </c>
    </row>
    <row r="79" spans="1:39" x14ac:dyDescent="0.25">
      <c r="A79" s="5"/>
      <c r="B79" s="50" t="s">
        <v>47</v>
      </c>
      <c r="C79" s="6" t="s">
        <v>1032</v>
      </c>
      <c r="D79" s="6" t="s">
        <v>1033</v>
      </c>
      <c r="E79" s="67" t="s">
        <v>947</v>
      </c>
      <c r="F79" s="76"/>
      <c r="G79" s="8">
        <v>20703</v>
      </c>
      <c r="H79" s="90">
        <f>VLOOKUP(C79,'[1]Actualisation du CIF'!B$7:G$1272,6,0)</f>
        <v>0.450573</v>
      </c>
      <c r="I79" s="68">
        <v>0.44895499999999999</v>
      </c>
      <c r="J79" s="11">
        <v>213.660291</v>
      </c>
      <c r="K79" s="11">
        <v>284.13949500000001</v>
      </c>
      <c r="L79" s="51">
        <v>12959.636913</v>
      </c>
      <c r="M79" s="41">
        <v>440407</v>
      </c>
      <c r="N79" s="21">
        <v>21.272617495049026</v>
      </c>
      <c r="O79" s="8">
        <v>0</v>
      </c>
      <c r="P79" s="23">
        <v>-8.0661296337542529E-2</v>
      </c>
      <c r="Q79" s="24">
        <v>0</v>
      </c>
      <c r="R79" s="24">
        <v>1</v>
      </c>
      <c r="S79" s="42">
        <v>0</v>
      </c>
      <c r="T79" s="32">
        <v>440407</v>
      </c>
      <c r="U79" s="39">
        <v>0</v>
      </c>
      <c r="V79" s="64">
        <v>484447.7</v>
      </c>
      <c r="W79" s="27">
        <v>23.399879244553929</v>
      </c>
      <c r="X79" s="88">
        <v>0.10000000000000003</v>
      </c>
      <c r="Y79" s="26">
        <v>618394.15737824957</v>
      </c>
      <c r="Z79" s="27">
        <v>29.869784928669738</v>
      </c>
      <c r="AA79" s="89">
        <v>0.40414243501635888</v>
      </c>
      <c r="AB79" s="67">
        <v>1</v>
      </c>
      <c r="AC79" s="67">
        <v>0</v>
      </c>
      <c r="AD79" s="75">
        <v>0</v>
      </c>
      <c r="AE79" s="64">
        <v>484447.7</v>
      </c>
      <c r="AF79" s="27">
        <f t="shared" si="12"/>
        <v>23.399879244553929</v>
      </c>
      <c r="AG79" s="88">
        <f t="shared" si="17"/>
        <v>0.10000000000000003</v>
      </c>
      <c r="AH79" s="26">
        <v>576221.25979034055</v>
      </c>
      <c r="AI79" s="27">
        <f t="shared" si="13"/>
        <v>27.832742104542362</v>
      </c>
      <c r="AJ79" s="89">
        <f t="shared" si="18"/>
        <v>0.3083835174970892</v>
      </c>
      <c r="AK79" s="67">
        <f t="shared" si="14"/>
        <v>1</v>
      </c>
      <c r="AL79" s="67">
        <f t="shared" si="15"/>
        <v>0</v>
      </c>
      <c r="AM79" s="75">
        <f t="shared" si="16"/>
        <v>0</v>
      </c>
    </row>
    <row r="80" spans="1:39" x14ac:dyDescent="0.25">
      <c r="A80" s="5"/>
      <c r="B80" s="50" t="s">
        <v>47</v>
      </c>
      <c r="C80" s="6" t="s">
        <v>1034</v>
      </c>
      <c r="D80" s="6" t="s">
        <v>1035</v>
      </c>
      <c r="E80" s="67" t="s">
        <v>947</v>
      </c>
      <c r="F80" s="76"/>
      <c r="G80" s="8">
        <v>12648</v>
      </c>
      <c r="H80" s="90">
        <f>VLOOKUP(C80,'[1]Actualisation du CIF'!B$7:G$1272,6,0)</f>
        <v>0.475495</v>
      </c>
      <c r="I80" s="68">
        <v>0.47825099999999998</v>
      </c>
      <c r="J80" s="11">
        <v>167.10729000000001</v>
      </c>
      <c r="K80" s="11">
        <v>284.13949500000001</v>
      </c>
      <c r="L80" s="51">
        <v>11003.804308000001</v>
      </c>
      <c r="M80" s="41">
        <v>287178</v>
      </c>
      <c r="N80" s="21">
        <v>22.70540796963947</v>
      </c>
      <c r="O80" s="8">
        <v>0</v>
      </c>
      <c r="P80" s="23">
        <v>-8.5692146661615412E-2</v>
      </c>
      <c r="Q80" s="24">
        <v>0</v>
      </c>
      <c r="R80" s="24">
        <v>1</v>
      </c>
      <c r="S80" s="42">
        <v>0</v>
      </c>
      <c r="T80" s="32">
        <v>287178</v>
      </c>
      <c r="U80" s="39">
        <v>0</v>
      </c>
      <c r="V80" s="64">
        <v>315895.80000000005</v>
      </c>
      <c r="W80" s="27">
        <v>24.97594876660342</v>
      </c>
      <c r="X80" s="88">
        <v>0.10000000000000016</v>
      </c>
      <c r="Y80" s="26">
        <v>462503.04078000021</v>
      </c>
      <c r="Z80" s="27">
        <v>36.567286589184079</v>
      </c>
      <c r="AA80" s="89">
        <v>0.61051000000000077</v>
      </c>
      <c r="AB80" s="67">
        <v>1</v>
      </c>
      <c r="AC80" s="67">
        <v>0</v>
      </c>
      <c r="AD80" s="75">
        <v>0</v>
      </c>
      <c r="AE80" s="64">
        <v>315895.80000000005</v>
      </c>
      <c r="AF80" s="27">
        <f t="shared" si="12"/>
        <v>24.97594876660342</v>
      </c>
      <c r="AG80" s="88">
        <f t="shared" si="17"/>
        <v>0.10000000000000016</v>
      </c>
      <c r="AH80" s="26">
        <v>437365.54815524328</v>
      </c>
      <c r="AI80" s="27">
        <f t="shared" si="13"/>
        <v>34.579818797852887</v>
      </c>
      <c r="AJ80" s="89">
        <f t="shared" si="18"/>
        <v>0.52297720631539768</v>
      </c>
      <c r="AK80" s="67">
        <f t="shared" si="14"/>
        <v>1</v>
      </c>
      <c r="AL80" s="67">
        <f t="shared" si="15"/>
        <v>0</v>
      </c>
      <c r="AM80" s="75">
        <f t="shared" si="16"/>
        <v>0</v>
      </c>
    </row>
    <row r="81" spans="1:39" x14ac:dyDescent="0.25">
      <c r="A81" s="5"/>
      <c r="B81" s="50" t="s">
        <v>47</v>
      </c>
      <c r="C81" s="6" t="s">
        <v>1056</v>
      </c>
      <c r="D81" s="6" t="s">
        <v>1057</v>
      </c>
      <c r="E81" s="67" t="s">
        <v>947</v>
      </c>
      <c r="F81" s="76"/>
      <c r="G81" s="8">
        <v>12384</v>
      </c>
      <c r="H81" s="90">
        <f>VLOOKUP(C81,'[1]Actualisation du CIF'!B$7:G$1272,6,0)</f>
        <v>0.38230900000000001</v>
      </c>
      <c r="I81" s="68">
        <v>0.38325500000000001</v>
      </c>
      <c r="J81" s="11">
        <v>194.33123399999999</v>
      </c>
      <c r="K81" s="11">
        <v>284.13949500000001</v>
      </c>
      <c r="L81" s="51">
        <v>12171.543099</v>
      </c>
      <c r="M81" s="41">
        <v>269641</v>
      </c>
      <c r="N81" s="21">
        <v>21.773336563307492</v>
      </c>
      <c r="O81" s="8">
        <v>0</v>
      </c>
      <c r="P81" s="23">
        <v>-6.7290319031754697E-2</v>
      </c>
      <c r="Q81" s="24">
        <v>0</v>
      </c>
      <c r="R81" s="24">
        <v>1</v>
      </c>
      <c r="S81" s="42">
        <v>0</v>
      </c>
      <c r="T81" s="32">
        <v>269641</v>
      </c>
      <c r="U81" s="39">
        <v>0</v>
      </c>
      <c r="V81" s="64">
        <v>296605.10000000003</v>
      </c>
      <c r="W81" s="27">
        <v>23.950670219638244</v>
      </c>
      <c r="X81" s="88">
        <v>0.10000000000000013</v>
      </c>
      <c r="Y81" s="26">
        <v>332665.24711615324</v>
      </c>
      <c r="Z81" s="27">
        <v>26.862503804598937</v>
      </c>
      <c r="AA81" s="89">
        <v>0.23373391700873844</v>
      </c>
      <c r="AB81" s="67">
        <v>1</v>
      </c>
      <c r="AC81" s="67">
        <v>0</v>
      </c>
      <c r="AD81" s="75">
        <v>0</v>
      </c>
      <c r="AE81" s="64">
        <v>281458.5385565614</v>
      </c>
      <c r="AF81" s="27">
        <f t="shared" si="12"/>
        <v>22.727595167680992</v>
      </c>
      <c r="AG81" s="88">
        <f t="shared" si="17"/>
        <v>4.3826934911832392E-2</v>
      </c>
      <c r="AH81" s="26">
        <v>311835.02885687666</v>
      </c>
      <c r="AI81" s="27">
        <f t="shared" si="13"/>
        <v>25.1804771363757</v>
      </c>
      <c r="AJ81" s="89">
        <f t="shared" si="18"/>
        <v>0.15648224438003366</v>
      </c>
      <c r="AK81" s="67">
        <f t="shared" si="14"/>
        <v>1</v>
      </c>
      <c r="AL81" s="67">
        <f t="shared" si="15"/>
        <v>0</v>
      </c>
      <c r="AM81" s="75">
        <f t="shared" si="16"/>
        <v>0</v>
      </c>
    </row>
    <row r="82" spans="1:39" x14ac:dyDescent="0.25">
      <c r="A82" s="5"/>
      <c r="B82" s="50" t="s">
        <v>47</v>
      </c>
      <c r="C82" s="6" t="s">
        <v>1042</v>
      </c>
      <c r="D82" s="6" t="s">
        <v>1043</v>
      </c>
      <c r="E82" s="67" t="s">
        <v>947</v>
      </c>
      <c r="F82" s="76"/>
      <c r="G82" s="8">
        <v>35061</v>
      </c>
      <c r="H82" s="90">
        <f>VLOOKUP(C82,'[1]Actualisation du CIF'!B$7:G$1272,6,0)</f>
        <v>0.41869499999999998</v>
      </c>
      <c r="I82" s="68">
        <v>0.41526400000000002</v>
      </c>
      <c r="J82" s="11">
        <v>266.026725</v>
      </c>
      <c r="K82" s="11">
        <v>284.13949500000001</v>
      </c>
      <c r="L82" s="51">
        <v>15526.532066</v>
      </c>
      <c r="M82" s="41">
        <v>689037</v>
      </c>
      <c r="N82" s="21">
        <v>19.652519893899203</v>
      </c>
      <c r="O82" s="8">
        <v>0</v>
      </c>
      <c r="P82" s="23">
        <v>-0.10322973635628024</v>
      </c>
      <c r="Q82" s="24">
        <v>0</v>
      </c>
      <c r="R82" s="24">
        <v>1</v>
      </c>
      <c r="S82" s="42">
        <v>0</v>
      </c>
      <c r="T82" s="32">
        <v>689037</v>
      </c>
      <c r="U82" s="39">
        <v>0</v>
      </c>
      <c r="V82" s="64">
        <v>757940.70000000007</v>
      </c>
      <c r="W82" s="27">
        <v>21.617771883289127</v>
      </c>
      <c r="X82" s="88">
        <v>0.1000000000000001</v>
      </c>
      <c r="Y82" s="26">
        <v>846021.2558993334</v>
      </c>
      <c r="Z82" s="27">
        <v>24.129980773490015</v>
      </c>
      <c r="AA82" s="89">
        <v>0.22783138771841482</v>
      </c>
      <c r="AB82" s="67">
        <v>1</v>
      </c>
      <c r="AC82" s="67">
        <v>0</v>
      </c>
      <c r="AD82" s="75">
        <v>0</v>
      </c>
      <c r="AE82" s="64">
        <v>708427.6163978125</v>
      </c>
      <c r="AF82" s="27">
        <f t="shared" si="12"/>
        <v>20.205573611642922</v>
      </c>
      <c r="AG82" s="88">
        <f t="shared" si="17"/>
        <v>2.8141618516585462E-2</v>
      </c>
      <c r="AH82" s="26">
        <v>784884.86203102348</v>
      </c>
      <c r="AI82" s="27">
        <f t="shared" si="13"/>
        <v>22.386265709221743</v>
      </c>
      <c r="AJ82" s="89">
        <f t="shared" si="18"/>
        <v>0.13910408589237369</v>
      </c>
      <c r="AK82" s="67">
        <f t="shared" si="14"/>
        <v>1</v>
      </c>
      <c r="AL82" s="67">
        <f t="shared" si="15"/>
        <v>0</v>
      </c>
      <c r="AM82" s="75">
        <f t="shared" si="16"/>
        <v>0</v>
      </c>
    </row>
    <row r="83" spans="1:39" x14ac:dyDescent="0.25">
      <c r="A83" s="5"/>
      <c r="B83" s="50" t="s">
        <v>47</v>
      </c>
      <c r="C83" s="6" t="s">
        <v>1046</v>
      </c>
      <c r="D83" s="6" t="s">
        <v>1047</v>
      </c>
      <c r="E83" s="67" t="s">
        <v>947</v>
      </c>
      <c r="F83" s="76"/>
      <c r="G83" s="8">
        <v>16607</v>
      </c>
      <c r="H83" s="90">
        <f>VLOOKUP(C83,'[1]Actualisation du CIF'!B$7:G$1272,6,0)</f>
        <v>0.444129</v>
      </c>
      <c r="I83" s="68">
        <v>0.47383199999999998</v>
      </c>
      <c r="J83" s="11">
        <v>330.41181399999999</v>
      </c>
      <c r="K83" s="11">
        <v>284.13949500000001</v>
      </c>
      <c r="L83" s="51">
        <v>11812.628543999999</v>
      </c>
      <c r="M83" s="41">
        <v>106376</v>
      </c>
      <c r="N83" s="21">
        <v>6.4054916601433129</v>
      </c>
      <c r="O83" s="8">
        <v>0</v>
      </c>
      <c r="P83" s="23">
        <v>-0.22899803965525159</v>
      </c>
      <c r="Q83" s="24">
        <v>0</v>
      </c>
      <c r="R83" s="24">
        <v>1</v>
      </c>
      <c r="S83" s="42">
        <v>0</v>
      </c>
      <c r="T83" s="32">
        <v>106376</v>
      </c>
      <c r="U83" s="39">
        <v>0</v>
      </c>
      <c r="V83" s="64">
        <v>117013.59999999998</v>
      </c>
      <c r="W83" s="27">
        <v>7.0460408261576433</v>
      </c>
      <c r="X83" s="88">
        <v>9.9999999999999784E-2</v>
      </c>
      <c r="Y83" s="26">
        <v>171319.61176</v>
      </c>
      <c r="Z83" s="27">
        <v>10.316108373577407</v>
      </c>
      <c r="AA83" s="89">
        <v>0.61051</v>
      </c>
      <c r="AB83" s="67">
        <v>1</v>
      </c>
      <c r="AC83" s="67">
        <v>0</v>
      </c>
      <c r="AD83" s="75">
        <v>0</v>
      </c>
      <c r="AE83" s="64">
        <v>117013.60000000003</v>
      </c>
      <c r="AF83" s="27">
        <f t="shared" si="12"/>
        <v>7.0460408261576468</v>
      </c>
      <c r="AG83" s="88">
        <f t="shared" si="17"/>
        <v>0.10000000000000032</v>
      </c>
      <c r="AH83" s="26">
        <v>171319.61176000012</v>
      </c>
      <c r="AI83" s="27">
        <f t="shared" si="13"/>
        <v>10.316108373577414</v>
      </c>
      <c r="AJ83" s="89">
        <f t="shared" si="18"/>
        <v>0.61051000000000111</v>
      </c>
      <c r="AK83" s="67">
        <f t="shared" si="14"/>
        <v>1</v>
      </c>
      <c r="AL83" s="67">
        <f t="shared" si="15"/>
        <v>0</v>
      </c>
      <c r="AM83" s="75">
        <f t="shared" si="16"/>
        <v>0</v>
      </c>
    </row>
    <row r="84" spans="1:39" x14ac:dyDescent="0.25">
      <c r="A84" s="5"/>
      <c r="B84" s="50" t="s">
        <v>47</v>
      </c>
      <c r="C84" s="6" t="s">
        <v>1058</v>
      </c>
      <c r="D84" s="6" t="s">
        <v>1059</v>
      </c>
      <c r="E84" s="67" t="s">
        <v>947</v>
      </c>
      <c r="F84" s="76"/>
      <c r="G84" s="8">
        <v>23589</v>
      </c>
      <c r="H84" s="90">
        <f>VLOOKUP(C84,'[1]Actualisation du CIF'!B$7:G$1272,6,0)</f>
        <v>0.442189</v>
      </c>
      <c r="I84" s="68">
        <v>0.28087200000000001</v>
      </c>
      <c r="J84" s="11">
        <v>601.28004599999997</v>
      </c>
      <c r="K84" s="11">
        <v>284.13949500000001</v>
      </c>
      <c r="L84" s="51">
        <v>12623.272032000001</v>
      </c>
      <c r="M84" s="41">
        <v>6724</v>
      </c>
      <c r="N84" s="21">
        <v>0.28504811564712368</v>
      </c>
      <c r="O84" s="8">
        <v>0</v>
      </c>
      <c r="P84" s="23">
        <v>5.417731602245561E-2</v>
      </c>
      <c r="Q84" s="24">
        <v>1</v>
      </c>
      <c r="R84" s="24">
        <v>0</v>
      </c>
      <c r="S84" s="42">
        <v>0</v>
      </c>
      <c r="T84" s="32">
        <v>6724.0000000000009</v>
      </c>
      <c r="U84" s="39">
        <v>0</v>
      </c>
      <c r="V84" s="64">
        <v>7396.4000000000233</v>
      </c>
      <c r="W84" s="27">
        <v>0.31355292721183703</v>
      </c>
      <c r="X84" s="88">
        <v>0.10000000000000346</v>
      </c>
      <c r="Y84" s="26">
        <v>10829.069240000041</v>
      </c>
      <c r="Z84" s="27">
        <v>0.45907284073085086</v>
      </c>
      <c r="AA84" s="89">
        <v>0.6105100000000061</v>
      </c>
      <c r="AB84" s="67">
        <v>1</v>
      </c>
      <c r="AC84" s="67">
        <v>0</v>
      </c>
      <c r="AD84" s="75">
        <v>0</v>
      </c>
      <c r="AE84" s="64">
        <v>7396.4000000000233</v>
      </c>
      <c r="AF84" s="27">
        <f t="shared" si="12"/>
        <v>0.31355292721183703</v>
      </c>
      <c r="AG84" s="88">
        <f t="shared" si="17"/>
        <v>0.10000000000000346</v>
      </c>
      <c r="AH84" s="26">
        <v>10829.069240000041</v>
      </c>
      <c r="AI84" s="27">
        <f t="shared" si="13"/>
        <v>0.45907284073085086</v>
      </c>
      <c r="AJ84" s="89">
        <f t="shared" si="18"/>
        <v>0.6105100000000061</v>
      </c>
      <c r="AK84" s="67">
        <f t="shared" si="14"/>
        <v>1</v>
      </c>
      <c r="AL84" s="67">
        <f t="shared" si="15"/>
        <v>0</v>
      </c>
      <c r="AM84" s="75">
        <f t="shared" si="16"/>
        <v>0</v>
      </c>
    </row>
    <row r="85" spans="1:39" x14ac:dyDescent="0.25">
      <c r="A85" s="5"/>
      <c r="B85" s="50" t="s">
        <v>47</v>
      </c>
      <c r="C85" s="6" t="s">
        <v>52</v>
      </c>
      <c r="D85" s="6" t="s">
        <v>53</v>
      </c>
      <c r="E85" s="67" t="s">
        <v>2633</v>
      </c>
      <c r="F85" s="76"/>
      <c r="G85" s="8">
        <v>48156</v>
      </c>
      <c r="H85" s="90">
        <f>VLOOKUP(C85,'[1]Actualisation du CIF'!B$7:G$1272,6,0)</f>
        <v>0.455011</v>
      </c>
      <c r="I85" s="68">
        <v>0.32221300000000003</v>
      </c>
      <c r="J85" s="11">
        <v>314.74389500000001</v>
      </c>
      <c r="K85" s="11">
        <v>401.16184900000002</v>
      </c>
      <c r="L85" s="51">
        <v>12804.670375</v>
      </c>
      <c r="M85" s="41">
        <v>2069927</v>
      </c>
      <c r="N85" s="21">
        <v>42.983781875571061</v>
      </c>
      <c r="O85" s="8">
        <v>0</v>
      </c>
      <c r="P85" s="23">
        <v>0.50753127588985347</v>
      </c>
      <c r="Q85" s="24">
        <v>1</v>
      </c>
      <c r="R85" s="24">
        <v>0</v>
      </c>
      <c r="S85" s="42">
        <v>0</v>
      </c>
      <c r="T85" s="32">
        <v>2069927</v>
      </c>
      <c r="U85" s="39">
        <v>0</v>
      </c>
      <c r="V85" s="64">
        <v>2069927</v>
      </c>
      <c r="W85" s="27">
        <v>42.983781875571061</v>
      </c>
      <c r="X85" s="88">
        <v>0</v>
      </c>
      <c r="Y85" s="26">
        <v>2069927</v>
      </c>
      <c r="Z85" s="27">
        <v>42.983781875571061</v>
      </c>
      <c r="AA85" s="89">
        <v>0</v>
      </c>
      <c r="AB85" s="67">
        <v>0</v>
      </c>
      <c r="AC85" s="67">
        <v>0</v>
      </c>
      <c r="AD85" s="75">
        <v>1</v>
      </c>
      <c r="AE85" s="64">
        <v>1966430.65</v>
      </c>
      <c r="AF85" s="27">
        <f t="shared" si="12"/>
        <v>40.834592781792509</v>
      </c>
      <c r="AG85" s="88">
        <f t="shared" si="17"/>
        <v>-5.0000000000000044E-2</v>
      </c>
      <c r="AH85" s="26">
        <v>1601670.0546165623</v>
      </c>
      <c r="AI85" s="27">
        <f t="shared" si="13"/>
        <v>33.26003103697488</v>
      </c>
      <c r="AJ85" s="89">
        <f t="shared" si="18"/>
        <v>-0.2262190625000001</v>
      </c>
      <c r="AK85" s="67">
        <f t="shared" si="14"/>
        <v>0</v>
      </c>
      <c r="AL85" s="67">
        <f t="shared" si="15"/>
        <v>1</v>
      </c>
      <c r="AM85" s="75">
        <f t="shared" si="16"/>
        <v>0</v>
      </c>
    </row>
    <row r="86" spans="1:39" x14ac:dyDescent="0.25">
      <c r="A86" s="5"/>
      <c r="B86" s="50" t="s">
        <v>47</v>
      </c>
      <c r="C86" s="6" t="s">
        <v>1038</v>
      </c>
      <c r="D86" s="6" t="s">
        <v>1039</v>
      </c>
      <c r="E86" s="67" t="s">
        <v>947</v>
      </c>
      <c r="F86" s="76"/>
      <c r="G86" s="8">
        <v>8643</v>
      </c>
      <c r="H86" s="90">
        <f>VLOOKUP(C86,'[1]Actualisation du CIF'!B$7:G$1272,6,0)</f>
        <v>0.46285500000000002</v>
      </c>
      <c r="I86" s="68">
        <v>0.39029599999999998</v>
      </c>
      <c r="J86" s="11">
        <v>203.396737</v>
      </c>
      <c r="K86" s="11">
        <v>284.13949500000001</v>
      </c>
      <c r="L86" s="51">
        <v>9719.3156350000008</v>
      </c>
      <c r="M86" s="41">
        <v>177343</v>
      </c>
      <c r="N86" s="21">
        <v>20.518685641559642</v>
      </c>
      <c r="O86" s="8">
        <v>0</v>
      </c>
      <c r="P86" s="23">
        <v>3.1678070235615489E-3</v>
      </c>
      <c r="Q86" s="24">
        <v>1</v>
      </c>
      <c r="R86" s="24">
        <v>0</v>
      </c>
      <c r="S86" s="42">
        <v>0</v>
      </c>
      <c r="T86" s="32">
        <v>177343</v>
      </c>
      <c r="U86" s="39">
        <v>0</v>
      </c>
      <c r="V86" s="64">
        <v>195077.30000000002</v>
      </c>
      <c r="W86" s="27">
        <v>22.570554205715609</v>
      </c>
      <c r="X86" s="88">
        <v>0.1000000000000001</v>
      </c>
      <c r="Y86" s="26">
        <v>285612.6749300001</v>
      </c>
      <c r="Z86" s="27">
        <v>33.045548412588232</v>
      </c>
      <c r="AA86" s="89">
        <v>0.61051000000000055</v>
      </c>
      <c r="AB86" s="67">
        <v>1</v>
      </c>
      <c r="AC86" s="67">
        <v>0</v>
      </c>
      <c r="AD86" s="75">
        <v>0</v>
      </c>
      <c r="AE86" s="64">
        <v>195077.30000000002</v>
      </c>
      <c r="AF86" s="27">
        <f t="shared" si="12"/>
        <v>22.570554205715609</v>
      </c>
      <c r="AG86" s="88">
        <f t="shared" si="17"/>
        <v>0.1000000000000001</v>
      </c>
      <c r="AH86" s="26">
        <v>235904.91689878007</v>
      </c>
      <c r="AI86" s="27">
        <f t="shared" si="13"/>
        <v>27.294332627418729</v>
      </c>
      <c r="AJ86" s="89">
        <f t="shared" si="18"/>
        <v>0.33021837286377281</v>
      </c>
      <c r="AK86" s="67">
        <f t="shared" si="14"/>
        <v>1</v>
      </c>
      <c r="AL86" s="67">
        <f t="shared" si="15"/>
        <v>0</v>
      </c>
      <c r="AM86" s="75">
        <f t="shared" si="16"/>
        <v>0</v>
      </c>
    </row>
    <row r="87" spans="1:39" x14ac:dyDescent="0.25">
      <c r="A87" s="5"/>
      <c r="B87" s="50" t="s">
        <v>47</v>
      </c>
      <c r="C87" s="6" t="s">
        <v>48</v>
      </c>
      <c r="D87" s="6" t="s">
        <v>49</v>
      </c>
      <c r="E87" s="67" t="s">
        <v>2633</v>
      </c>
      <c r="F87" s="76"/>
      <c r="G87" s="8">
        <v>50785</v>
      </c>
      <c r="H87" s="90">
        <f>VLOOKUP(C87,'[1]Actualisation du CIF'!B$7:G$1272,6,0)</f>
        <v>0.398621</v>
      </c>
      <c r="I87" s="68">
        <v>0.39621499999999998</v>
      </c>
      <c r="J87" s="11">
        <v>371.073171</v>
      </c>
      <c r="K87" s="11">
        <v>401.16184900000002</v>
      </c>
      <c r="L87" s="51">
        <v>13357.525979</v>
      </c>
      <c r="M87" s="41">
        <v>1812088</v>
      </c>
      <c r="N87" s="21">
        <v>35.681559515605002</v>
      </c>
      <c r="O87" s="8">
        <v>0</v>
      </c>
      <c r="P87" s="23">
        <v>7.7612253797828875E-3</v>
      </c>
      <c r="Q87" s="24">
        <v>1</v>
      </c>
      <c r="R87" s="24">
        <v>0</v>
      </c>
      <c r="S87" s="42">
        <v>0</v>
      </c>
      <c r="T87" s="32">
        <v>1812088</v>
      </c>
      <c r="U87" s="39">
        <v>0</v>
      </c>
      <c r="V87" s="64">
        <v>1721483.5999999999</v>
      </c>
      <c r="W87" s="27">
        <v>33.897481539824746</v>
      </c>
      <c r="X87" s="88">
        <v>-5.0000000000000079E-2</v>
      </c>
      <c r="Y87" s="26">
        <v>1402159.1514724994</v>
      </c>
      <c r="Z87" s="27">
        <v>27.609710573446872</v>
      </c>
      <c r="AA87" s="89">
        <v>-0.22621906250000035</v>
      </c>
      <c r="AB87" s="67">
        <v>0</v>
      </c>
      <c r="AC87" s="67">
        <v>1</v>
      </c>
      <c r="AD87" s="75">
        <v>0</v>
      </c>
      <c r="AE87" s="64">
        <v>1812088</v>
      </c>
      <c r="AF87" s="27">
        <f t="shared" si="12"/>
        <v>35.681559515605002</v>
      </c>
      <c r="AG87" s="88">
        <f t="shared" si="17"/>
        <v>0</v>
      </c>
      <c r="AH87" s="26">
        <v>1812088</v>
      </c>
      <c r="AI87" s="27">
        <f t="shared" si="13"/>
        <v>35.681559515605002</v>
      </c>
      <c r="AJ87" s="89">
        <f t="shared" si="18"/>
        <v>0</v>
      </c>
      <c r="AK87" s="67">
        <f t="shared" si="14"/>
        <v>0</v>
      </c>
      <c r="AL87" s="67">
        <f t="shared" si="15"/>
        <v>0</v>
      </c>
      <c r="AM87" s="75">
        <f t="shared" si="16"/>
        <v>1</v>
      </c>
    </row>
    <row r="88" spans="1:39" x14ac:dyDescent="0.25">
      <c r="A88" s="5"/>
      <c r="B88" s="50" t="s">
        <v>47</v>
      </c>
      <c r="C88" s="6" t="s">
        <v>50</v>
      </c>
      <c r="D88" s="6" t="s">
        <v>51</v>
      </c>
      <c r="E88" s="67" t="s">
        <v>2633</v>
      </c>
      <c r="F88" s="76"/>
      <c r="G88" s="8">
        <v>60231</v>
      </c>
      <c r="H88" s="90">
        <f>VLOOKUP(C88,'[1]Actualisation du CIF'!B$7:G$1272,6,0)</f>
        <v>0.35787999999999998</v>
      </c>
      <c r="I88" s="68">
        <v>0.32369399999999998</v>
      </c>
      <c r="J88" s="11">
        <v>333.74117999999999</v>
      </c>
      <c r="K88" s="11">
        <v>401.16184900000002</v>
      </c>
      <c r="L88" s="51">
        <v>13249.851977</v>
      </c>
      <c r="M88" s="41">
        <v>1351621</v>
      </c>
      <c r="N88" s="21">
        <v>22.440620278594078</v>
      </c>
      <c r="O88" s="8">
        <v>0</v>
      </c>
      <c r="P88" s="23">
        <v>1.7299388762908006E-2</v>
      </c>
      <c r="Q88" s="24">
        <v>1</v>
      </c>
      <c r="R88" s="24">
        <v>0</v>
      </c>
      <c r="S88" s="42">
        <v>0</v>
      </c>
      <c r="T88" s="32">
        <v>1351621</v>
      </c>
      <c r="U88" s="39">
        <v>0</v>
      </c>
      <c r="V88" s="64">
        <v>1295259.8909272314</v>
      </c>
      <c r="W88" s="27">
        <v>21.504871095071167</v>
      </c>
      <c r="X88" s="88">
        <v>-4.1698900115319751E-2</v>
      </c>
      <c r="Y88" s="26">
        <v>1365171.4980426771</v>
      </c>
      <c r="Z88" s="27">
        <v>22.665595757046656</v>
      </c>
      <c r="AA88" s="89">
        <v>1.0025368089632421E-2</v>
      </c>
      <c r="AB88" s="67">
        <v>1</v>
      </c>
      <c r="AC88" s="67">
        <v>0</v>
      </c>
      <c r="AD88" s="75">
        <v>0</v>
      </c>
      <c r="AE88" s="64">
        <v>1284039.95</v>
      </c>
      <c r="AF88" s="27">
        <f t="shared" si="12"/>
        <v>21.318589264664375</v>
      </c>
      <c r="AG88" s="88">
        <f t="shared" si="17"/>
        <v>-5.0000000000000037E-2</v>
      </c>
      <c r="AH88" s="26">
        <v>1154796.5848499471</v>
      </c>
      <c r="AI88" s="27">
        <f t="shared" si="13"/>
        <v>19.172794488717557</v>
      </c>
      <c r="AJ88" s="89">
        <f t="shared" si="18"/>
        <v>-0.14562100999470479</v>
      </c>
      <c r="AK88" s="67">
        <f t="shared" si="14"/>
        <v>0</v>
      </c>
      <c r="AL88" s="67">
        <f t="shared" si="15"/>
        <v>1</v>
      </c>
      <c r="AM88" s="75">
        <f t="shared" si="16"/>
        <v>0</v>
      </c>
    </row>
    <row r="89" spans="1:39" x14ac:dyDescent="0.25">
      <c r="A89" s="5"/>
      <c r="B89" s="50" t="s">
        <v>47</v>
      </c>
      <c r="C89" s="6" t="s">
        <v>1036</v>
      </c>
      <c r="D89" s="6" t="s">
        <v>1037</v>
      </c>
      <c r="E89" s="67" t="s">
        <v>947</v>
      </c>
      <c r="F89" s="76"/>
      <c r="G89" s="8">
        <v>43702</v>
      </c>
      <c r="H89" s="90">
        <f>VLOOKUP(C89,'[1]Actualisation du CIF'!B$7:G$1272,6,0)</f>
        <v>0.44427499999999998</v>
      </c>
      <c r="I89" s="68">
        <v>0.28758800000000001</v>
      </c>
      <c r="J89" s="11">
        <v>301.65312799999998</v>
      </c>
      <c r="K89" s="11">
        <v>284.13949500000001</v>
      </c>
      <c r="L89" s="51">
        <v>12878.71615</v>
      </c>
      <c r="M89" s="41">
        <v>1092121</v>
      </c>
      <c r="N89" s="21">
        <v>24.990183515628576</v>
      </c>
      <c r="O89" s="8">
        <v>0</v>
      </c>
      <c r="P89" s="23">
        <v>8.8874019596239719E-3</v>
      </c>
      <c r="Q89" s="24">
        <v>1</v>
      </c>
      <c r="R89" s="24">
        <v>0</v>
      </c>
      <c r="S89" s="42">
        <v>0</v>
      </c>
      <c r="T89" s="32">
        <v>1092121</v>
      </c>
      <c r="U89" s="39">
        <v>0</v>
      </c>
      <c r="V89" s="64">
        <v>1084694.2963771899</v>
      </c>
      <c r="W89" s="27">
        <v>24.820243841865132</v>
      </c>
      <c r="X89" s="88">
        <v>-6.8002571352533984E-3</v>
      </c>
      <c r="Y89" s="26">
        <v>1143240.6329231327</v>
      </c>
      <c r="Z89" s="27">
        <v>26.159915631392906</v>
      </c>
      <c r="AA89" s="89">
        <v>4.6807664098696702E-2</v>
      </c>
      <c r="AB89" s="67">
        <v>1</v>
      </c>
      <c r="AC89" s="67">
        <v>0</v>
      </c>
      <c r="AD89" s="75">
        <v>0</v>
      </c>
      <c r="AE89" s="64">
        <v>1037514.95</v>
      </c>
      <c r="AF89" s="27">
        <f t="shared" si="12"/>
        <v>23.740674339847146</v>
      </c>
      <c r="AG89" s="88">
        <f t="shared" si="17"/>
        <v>-5.0000000000000044E-2</v>
      </c>
      <c r="AH89" s="26">
        <v>845062.41124343744</v>
      </c>
      <c r="AI89" s="27">
        <f t="shared" si="13"/>
        <v>19.336927629020124</v>
      </c>
      <c r="AJ89" s="89">
        <f t="shared" si="18"/>
        <v>-0.22621906250000007</v>
      </c>
      <c r="AK89" s="67">
        <f t="shared" si="14"/>
        <v>0</v>
      </c>
      <c r="AL89" s="67">
        <f t="shared" si="15"/>
        <v>1</v>
      </c>
      <c r="AM89" s="75">
        <f t="shared" si="16"/>
        <v>0</v>
      </c>
    </row>
    <row r="90" spans="1:39" x14ac:dyDescent="0.25">
      <c r="A90" s="5"/>
      <c r="B90" s="50" t="s">
        <v>47</v>
      </c>
      <c r="C90" s="6" t="s">
        <v>1048</v>
      </c>
      <c r="D90" s="6" t="s">
        <v>1049</v>
      </c>
      <c r="E90" s="67" t="s">
        <v>947</v>
      </c>
      <c r="F90" s="76"/>
      <c r="G90" s="8">
        <v>11601</v>
      </c>
      <c r="H90" s="90">
        <f>VLOOKUP(C90,'[1]Actualisation du CIF'!B$7:G$1272,6,0)</f>
        <v>0.42463299999999998</v>
      </c>
      <c r="I90" s="68">
        <v>0.45247399999999999</v>
      </c>
      <c r="J90" s="11">
        <v>147.71485200000001</v>
      </c>
      <c r="K90" s="11">
        <v>284.13949500000001</v>
      </c>
      <c r="L90" s="51">
        <v>11629.260329999999</v>
      </c>
      <c r="M90" s="41">
        <v>352326</v>
      </c>
      <c r="N90" s="21">
        <v>30.370312904059993</v>
      </c>
      <c r="O90" s="8">
        <v>0</v>
      </c>
      <c r="P90" s="23">
        <v>-6.7953749962120683E-2</v>
      </c>
      <c r="Q90" s="24">
        <v>0</v>
      </c>
      <c r="R90" s="24">
        <v>1</v>
      </c>
      <c r="S90" s="42">
        <v>0</v>
      </c>
      <c r="T90" s="32">
        <v>352326</v>
      </c>
      <c r="U90" s="39">
        <v>0</v>
      </c>
      <c r="V90" s="64">
        <v>375369.11853775039</v>
      </c>
      <c r="W90" s="27">
        <v>32.356617406926162</v>
      </c>
      <c r="X90" s="88">
        <v>6.5402832994869486E-2</v>
      </c>
      <c r="Y90" s="26">
        <v>395629.65352559451</v>
      </c>
      <c r="Z90" s="27">
        <v>34.103064694905136</v>
      </c>
      <c r="AA90" s="89">
        <v>0.12290791348238422</v>
      </c>
      <c r="AB90" s="67">
        <v>1</v>
      </c>
      <c r="AC90" s="67">
        <v>0</v>
      </c>
      <c r="AD90" s="75">
        <v>0</v>
      </c>
      <c r="AE90" s="64">
        <v>355725.07352219679</v>
      </c>
      <c r="AF90" s="27">
        <f t="shared" si="12"/>
        <v>30.663311225083767</v>
      </c>
      <c r="AG90" s="88">
        <f t="shared" si="17"/>
        <v>9.6475239471307591E-3</v>
      </c>
      <c r="AH90" s="26">
        <v>394116.80006509024</v>
      </c>
      <c r="AI90" s="27">
        <f t="shared" si="13"/>
        <v>33.972657535134061</v>
      </c>
      <c r="AJ90" s="89">
        <f t="shared" si="18"/>
        <v>0.11861401107238818</v>
      </c>
      <c r="AK90" s="67">
        <f t="shared" si="14"/>
        <v>1</v>
      </c>
      <c r="AL90" s="67">
        <f t="shared" si="15"/>
        <v>0</v>
      </c>
      <c r="AM90" s="75">
        <f t="shared" si="16"/>
        <v>0</v>
      </c>
    </row>
    <row r="91" spans="1:39" x14ac:dyDescent="0.25">
      <c r="A91" s="5"/>
      <c r="B91" s="50" t="s">
        <v>47</v>
      </c>
      <c r="C91" s="6" t="s">
        <v>1050</v>
      </c>
      <c r="D91" s="6" t="s">
        <v>1051</v>
      </c>
      <c r="E91" s="67" t="s">
        <v>947</v>
      </c>
      <c r="F91" s="76"/>
      <c r="G91" s="8">
        <v>7494</v>
      </c>
      <c r="H91" s="90">
        <f>VLOOKUP(C91,'[1]Actualisation du CIF'!B$7:G$1272,6,0)</f>
        <v>0.379249</v>
      </c>
      <c r="I91" s="68">
        <v>0.34694199999999997</v>
      </c>
      <c r="J91" s="11">
        <v>149.45489699999999</v>
      </c>
      <c r="K91" s="11">
        <v>284.13949500000001</v>
      </c>
      <c r="L91" s="51">
        <v>10907.536076</v>
      </c>
      <c r="M91" s="41">
        <v>166710</v>
      </c>
      <c r="N91" s="21">
        <v>22.245796637309848</v>
      </c>
      <c r="O91" s="8">
        <v>0</v>
      </c>
      <c r="P91" s="23">
        <v>-8.0611310300470987E-2</v>
      </c>
      <c r="Q91" s="24">
        <v>0</v>
      </c>
      <c r="R91" s="24">
        <v>1</v>
      </c>
      <c r="S91" s="42">
        <v>0</v>
      </c>
      <c r="T91" s="32">
        <v>166710</v>
      </c>
      <c r="U91" s="39">
        <v>0</v>
      </c>
      <c r="V91" s="64">
        <v>183381.00000000003</v>
      </c>
      <c r="W91" s="27">
        <v>24.470376301040837</v>
      </c>
      <c r="X91" s="88">
        <v>0.10000000000000017</v>
      </c>
      <c r="Y91" s="26">
        <v>231539.78577296299</v>
      </c>
      <c r="Z91" s="27">
        <v>30.896688787425006</v>
      </c>
      <c r="AA91" s="89">
        <v>0.38887760646009834</v>
      </c>
      <c r="AB91" s="67">
        <v>1</v>
      </c>
      <c r="AC91" s="67">
        <v>0</v>
      </c>
      <c r="AD91" s="75">
        <v>0</v>
      </c>
      <c r="AE91" s="64">
        <v>178729.02570850746</v>
      </c>
      <c r="AF91" s="27">
        <f t="shared" si="12"/>
        <v>23.849616454297767</v>
      </c>
      <c r="AG91" s="88">
        <f t="shared" si="17"/>
        <v>7.2095409444589142E-2</v>
      </c>
      <c r="AH91" s="26">
        <v>198018.40503827413</v>
      </c>
      <c r="AI91" s="27">
        <f t="shared" si="13"/>
        <v>26.423592879406741</v>
      </c>
      <c r="AJ91" s="89">
        <f t="shared" si="18"/>
        <v>0.18780160181317332</v>
      </c>
      <c r="AK91" s="67">
        <f t="shared" si="14"/>
        <v>1</v>
      </c>
      <c r="AL91" s="67">
        <f t="shared" si="15"/>
        <v>0</v>
      </c>
      <c r="AM91" s="75">
        <f t="shared" si="16"/>
        <v>0</v>
      </c>
    </row>
    <row r="92" spans="1:39" x14ac:dyDescent="0.25">
      <c r="A92" s="5"/>
      <c r="B92" s="50" t="s">
        <v>47</v>
      </c>
      <c r="C92" s="6" t="s">
        <v>1052</v>
      </c>
      <c r="D92" s="6" t="s">
        <v>1053</v>
      </c>
      <c r="E92" s="67" t="s">
        <v>947</v>
      </c>
      <c r="F92" s="76"/>
      <c r="G92" s="8">
        <v>6689</v>
      </c>
      <c r="H92" s="90">
        <f>VLOOKUP(C92,'[1]Actualisation du CIF'!B$7:G$1272,6,0)</f>
        <v>0.16888500000000001</v>
      </c>
      <c r="I92" s="68">
        <v>0.35156399999999999</v>
      </c>
      <c r="J92" s="11">
        <v>75.946928</v>
      </c>
      <c r="K92" s="11">
        <v>284.13949500000001</v>
      </c>
      <c r="L92" s="51">
        <v>11918.225270000001</v>
      </c>
      <c r="M92" s="41">
        <v>153058</v>
      </c>
      <c r="N92" s="21">
        <v>22.882045148751683</v>
      </c>
      <c r="O92" s="8">
        <v>0</v>
      </c>
      <c r="P92" s="23">
        <v>1.4063522679469294E-3</v>
      </c>
      <c r="Q92" s="24">
        <v>1</v>
      </c>
      <c r="R92" s="24">
        <v>0</v>
      </c>
      <c r="S92" s="42">
        <v>0</v>
      </c>
      <c r="T92" s="32">
        <v>153058</v>
      </c>
      <c r="U92" s="39">
        <v>0</v>
      </c>
      <c r="V92" s="64">
        <v>153058</v>
      </c>
      <c r="W92" s="27">
        <v>22.882045148751683</v>
      </c>
      <c r="X92" s="88">
        <v>0</v>
      </c>
      <c r="Y92" s="26">
        <v>153058</v>
      </c>
      <c r="Z92" s="27">
        <v>22.882045148751683</v>
      </c>
      <c r="AA92" s="89">
        <v>0</v>
      </c>
      <c r="AB92" s="67">
        <v>0</v>
      </c>
      <c r="AC92" s="67">
        <v>0</v>
      </c>
      <c r="AD92" s="75">
        <v>1</v>
      </c>
      <c r="AE92" s="64">
        <v>168363.80000000002</v>
      </c>
      <c r="AF92" s="27">
        <f t="shared" si="12"/>
        <v>25.170249663626851</v>
      </c>
      <c r="AG92" s="88">
        <f t="shared" si="17"/>
        <v>0.10000000000000012</v>
      </c>
      <c r="AH92" s="26">
        <v>246501.43958000006</v>
      </c>
      <c r="AI92" s="27">
        <f t="shared" si="13"/>
        <v>36.851762532516084</v>
      </c>
      <c r="AJ92" s="89">
        <f t="shared" si="18"/>
        <v>0.61051000000000044</v>
      </c>
      <c r="AK92" s="67">
        <f t="shared" si="14"/>
        <v>1</v>
      </c>
      <c r="AL92" s="67">
        <f t="shared" si="15"/>
        <v>0</v>
      </c>
      <c r="AM92" s="75">
        <f t="shared" si="16"/>
        <v>0</v>
      </c>
    </row>
    <row r="93" spans="1:39" x14ac:dyDescent="0.25">
      <c r="A93" s="5"/>
      <c r="B93" s="50" t="s">
        <v>47</v>
      </c>
      <c r="C93" s="6" t="s">
        <v>1040</v>
      </c>
      <c r="D93" s="6" t="s">
        <v>1041</v>
      </c>
      <c r="E93" s="67" t="s">
        <v>947</v>
      </c>
      <c r="F93" s="76"/>
      <c r="G93" s="8">
        <v>8646</v>
      </c>
      <c r="H93" s="90">
        <f>VLOOKUP(C93,'[1]Actualisation du CIF'!B$7:G$1272,6,0)</f>
        <v>0.39438800000000002</v>
      </c>
      <c r="I93" s="68">
        <v>0.44654100000000002</v>
      </c>
      <c r="J93" s="11">
        <v>144.69835800000001</v>
      </c>
      <c r="K93" s="11">
        <v>284.13949500000001</v>
      </c>
      <c r="L93" s="51">
        <v>11693.918995</v>
      </c>
      <c r="M93" s="41">
        <v>145526</v>
      </c>
      <c r="N93" s="21">
        <v>16.831598427018275</v>
      </c>
      <c r="O93" s="8">
        <v>0</v>
      </c>
      <c r="P93" s="23">
        <v>-8.9092124110956725E-2</v>
      </c>
      <c r="Q93" s="24">
        <v>0</v>
      </c>
      <c r="R93" s="24">
        <v>1</v>
      </c>
      <c r="S93" s="42">
        <v>0</v>
      </c>
      <c r="T93" s="32">
        <v>145526</v>
      </c>
      <c r="U93" s="39">
        <v>0</v>
      </c>
      <c r="V93" s="64">
        <v>160078.6</v>
      </c>
      <c r="W93" s="27">
        <v>18.514758269720101</v>
      </c>
      <c r="X93" s="88">
        <v>0.10000000000000003</v>
      </c>
      <c r="Y93" s="26">
        <v>234371.07826000007</v>
      </c>
      <c r="Z93" s="27">
        <v>27.107457582697208</v>
      </c>
      <c r="AA93" s="89">
        <v>0.61051000000000044</v>
      </c>
      <c r="AB93" s="67">
        <v>1</v>
      </c>
      <c r="AC93" s="67">
        <v>0</v>
      </c>
      <c r="AD93" s="75">
        <v>0</v>
      </c>
      <c r="AE93" s="64">
        <v>160078.6</v>
      </c>
      <c r="AF93" s="27">
        <f t="shared" si="12"/>
        <v>18.514758269720101</v>
      </c>
      <c r="AG93" s="88">
        <f t="shared" si="17"/>
        <v>0.10000000000000003</v>
      </c>
      <c r="AH93" s="26">
        <v>234371.07826000007</v>
      </c>
      <c r="AI93" s="27">
        <f t="shared" si="13"/>
        <v>27.107457582697208</v>
      </c>
      <c r="AJ93" s="89">
        <f t="shared" si="18"/>
        <v>0.61051000000000044</v>
      </c>
      <c r="AK93" s="67">
        <f t="shared" si="14"/>
        <v>1</v>
      </c>
      <c r="AL93" s="67">
        <f t="shared" si="15"/>
        <v>0</v>
      </c>
      <c r="AM93" s="75">
        <f t="shared" si="16"/>
        <v>0</v>
      </c>
    </row>
    <row r="94" spans="1:39" x14ac:dyDescent="0.25">
      <c r="A94" s="5"/>
      <c r="B94" s="50" t="s">
        <v>47</v>
      </c>
      <c r="C94" s="6" t="s">
        <v>1044</v>
      </c>
      <c r="D94" s="6" t="s">
        <v>1045</v>
      </c>
      <c r="E94" s="67" t="s">
        <v>947</v>
      </c>
      <c r="F94" s="76"/>
      <c r="G94" s="8">
        <v>20519</v>
      </c>
      <c r="H94" s="90">
        <f>VLOOKUP(C94,'[1]Actualisation du CIF'!B$7:G$1272,6,0)</f>
        <v>0.345003</v>
      </c>
      <c r="I94" s="68">
        <v>0.37503500000000001</v>
      </c>
      <c r="J94" s="11">
        <v>279.40152999999998</v>
      </c>
      <c r="K94" s="11">
        <v>284.13949500000001</v>
      </c>
      <c r="L94" s="51">
        <v>12926.490844</v>
      </c>
      <c r="M94" s="41">
        <v>118216</v>
      </c>
      <c r="N94" s="21">
        <v>5.7612944100589694</v>
      </c>
      <c r="O94" s="8">
        <v>0</v>
      </c>
      <c r="P94" s="23">
        <v>-0.21104205060764269</v>
      </c>
      <c r="Q94" s="24">
        <v>0</v>
      </c>
      <c r="R94" s="24">
        <v>1</v>
      </c>
      <c r="S94" s="42">
        <v>0</v>
      </c>
      <c r="T94" s="32">
        <v>118215.99999999999</v>
      </c>
      <c r="U94" s="39">
        <v>0</v>
      </c>
      <c r="V94" s="64">
        <v>130037.59999999998</v>
      </c>
      <c r="W94" s="27">
        <v>6.3374238510648659</v>
      </c>
      <c r="X94" s="88">
        <v>9.9999999999999797E-2</v>
      </c>
      <c r="Y94" s="26">
        <v>190388.05015999998</v>
      </c>
      <c r="Z94" s="27">
        <v>9.2786222603440702</v>
      </c>
      <c r="AA94" s="89">
        <v>0.61050999999999989</v>
      </c>
      <c r="AB94" s="67">
        <v>1</v>
      </c>
      <c r="AC94" s="67">
        <v>0</v>
      </c>
      <c r="AD94" s="75">
        <v>0</v>
      </c>
      <c r="AE94" s="64">
        <v>130037.59999999998</v>
      </c>
      <c r="AF94" s="27">
        <f t="shared" si="12"/>
        <v>6.3374238510648659</v>
      </c>
      <c r="AG94" s="88">
        <f t="shared" si="17"/>
        <v>9.9999999999999797E-2</v>
      </c>
      <c r="AH94" s="26">
        <v>190388.05015999998</v>
      </c>
      <c r="AI94" s="27">
        <f t="shared" si="13"/>
        <v>9.2786222603440702</v>
      </c>
      <c r="AJ94" s="89">
        <f t="shared" si="18"/>
        <v>0.61050999999999989</v>
      </c>
      <c r="AK94" s="67">
        <f t="shared" si="14"/>
        <v>1</v>
      </c>
      <c r="AL94" s="67">
        <f t="shared" si="15"/>
        <v>0</v>
      </c>
      <c r="AM94" s="75">
        <f t="shared" si="16"/>
        <v>0</v>
      </c>
    </row>
    <row r="95" spans="1:39" x14ac:dyDescent="0.25">
      <c r="A95" s="5"/>
      <c r="B95" s="50" t="s">
        <v>54</v>
      </c>
      <c r="C95" s="6" t="s">
        <v>1068</v>
      </c>
      <c r="D95" s="6" t="s">
        <v>1069</v>
      </c>
      <c r="E95" s="67" t="s">
        <v>947</v>
      </c>
      <c r="F95" s="76"/>
      <c r="G95" s="8">
        <v>10654</v>
      </c>
      <c r="H95" s="90">
        <f>VLOOKUP(C95,'[1]Actualisation du CIF'!B$7:G$1272,6,0)</f>
        <v>0.67876199999999998</v>
      </c>
      <c r="I95" s="68">
        <v>0.6</v>
      </c>
      <c r="J95" s="11">
        <v>129.36868799999999</v>
      </c>
      <c r="K95" s="11">
        <v>284.13949500000001</v>
      </c>
      <c r="L95" s="51">
        <v>10323.909758</v>
      </c>
      <c r="M95" s="41">
        <v>714102</v>
      </c>
      <c r="N95" s="21">
        <v>67.026656654777554</v>
      </c>
      <c r="O95" s="8">
        <v>0</v>
      </c>
      <c r="P95" s="23">
        <v>3.1793783376730657E-4</v>
      </c>
      <c r="Q95" s="24">
        <v>1</v>
      </c>
      <c r="R95" s="24">
        <v>0</v>
      </c>
      <c r="S95" s="42">
        <v>0</v>
      </c>
      <c r="T95" s="32">
        <v>714102.00000000012</v>
      </c>
      <c r="U95" s="39">
        <v>0</v>
      </c>
      <c r="V95" s="64">
        <v>714102.00000000012</v>
      </c>
      <c r="W95" s="27">
        <v>67.026656654777554</v>
      </c>
      <c r="X95" s="88">
        <v>1.6302338017108874E-16</v>
      </c>
      <c r="Y95" s="26">
        <v>714102.00000000012</v>
      </c>
      <c r="Z95" s="27">
        <v>67.026656654777554</v>
      </c>
      <c r="AA95" s="89">
        <v>1.6302338017108874E-16</v>
      </c>
      <c r="AB95" s="67">
        <v>0</v>
      </c>
      <c r="AC95" s="67">
        <v>0</v>
      </c>
      <c r="AD95" s="75">
        <v>1</v>
      </c>
      <c r="AE95" s="64">
        <v>714102.00000000012</v>
      </c>
      <c r="AF95" s="27">
        <f t="shared" si="12"/>
        <v>67.026656654777554</v>
      </c>
      <c r="AG95" s="88">
        <f t="shared" si="17"/>
        <v>1.6302338017108874E-16</v>
      </c>
      <c r="AH95" s="26">
        <v>714102.00000000012</v>
      </c>
      <c r="AI95" s="27">
        <f t="shared" si="13"/>
        <v>67.026656654777554</v>
      </c>
      <c r="AJ95" s="89">
        <f t="shared" si="18"/>
        <v>1.6302338017108874E-16</v>
      </c>
      <c r="AK95" s="67">
        <f t="shared" si="14"/>
        <v>0</v>
      </c>
      <c r="AL95" s="67">
        <f t="shared" si="15"/>
        <v>0</v>
      </c>
      <c r="AM95" s="75">
        <f t="shared" si="16"/>
        <v>1</v>
      </c>
    </row>
    <row r="96" spans="1:39" x14ac:dyDescent="0.25">
      <c r="A96" s="5"/>
      <c r="B96" s="50" t="s">
        <v>54</v>
      </c>
      <c r="C96" s="6" t="s">
        <v>55</v>
      </c>
      <c r="D96" s="6" t="s">
        <v>56</v>
      </c>
      <c r="E96" s="67" t="s">
        <v>2633</v>
      </c>
      <c r="F96" s="76"/>
      <c r="G96" s="8">
        <v>129726</v>
      </c>
      <c r="H96" s="90">
        <f>VLOOKUP(C96,'[1]Actualisation du CIF'!B$7:G$1272,6,0)</f>
        <v>0.42113200000000001</v>
      </c>
      <c r="I96" s="68">
        <v>0.42110799999999998</v>
      </c>
      <c r="J96" s="11">
        <v>327.62221899999997</v>
      </c>
      <c r="K96" s="11">
        <v>401.16184900000002</v>
      </c>
      <c r="L96" s="51">
        <v>11809.19139</v>
      </c>
      <c r="M96" s="41">
        <v>4552099</v>
      </c>
      <c r="N96" s="21">
        <v>35.090105298860678</v>
      </c>
      <c r="O96" s="8">
        <v>0</v>
      </c>
      <c r="P96" s="23">
        <v>0.36424508799591149</v>
      </c>
      <c r="Q96" s="24">
        <v>1</v>
      </c>
      <c r="R96" s="24">
        <v>0</v>
      </c>
      <c r="S96" s="42">
        <v>0</v>
      </c>
      <c r="T96" s="32">
        <v>4552099</v>
      </c>
      <c r="U96" s="39">
        <v>0</v>
      </c>
      <c r="V96" s="64">
        <v>4552099</v>
      </c>
      <c r="W96" s="27">
        <v>35.090105298860678</v>
      </c>
      <c r="X96" s="88">
        <v>0</v>
      </c>
      <c r="Y96" s="26">
        <v>4552099</v>
      </c>
      <c r="Z96" s="27">
        <v>35.090105298860678</v>
      </c>
      <c r="AA96" s="89">
        <v>0</v>
      </c>
      <c r="AB96" s="67">
        <v>0</v>
      </c>
      <c r="AC96" s="67">
        <v>0</v>
      </c>
      <c r="AD96" s="75">
        <v>1</v>
      </c>
      <c r="AE96" s="64">
        <v>4552099</v>
      </c>
      <c r="AF96" s="27">
        <f t="shared" si="12"/>
        <v>35.090105298860678</v>
      </c>
      <c r="AG96" s="88">
        <f t="shared" si="17"/>
        <v>0</v>
      </c>
      <c r="AH96" s="26">
        <v>4552099</v>
      </c>
      <c r="AI96" s="27">
        <f t="shared" si="13"/>
        <v>35.090105298860678</v>
      </c>
      <c r="AJ96" s="89">
        <f t="shared" si="18"/>
        <v>0</v>
      </c>
      <c r="AK96" s="67">
        <f t="shared" si="14"/>
        <v>0</v>
      </c>
      <c r="AL96" s="67">
        <f t="shared" si="15"/>
        <v>0</v>
      </c>
      <c r="AM96" s="75">
        <f t="shared" si="16"/>
        <v>1</v>
      </c>
    </row>
    <row r="97" spans="1:39" x14ac:dyDescent="0.25">
      <c r="A97" s="5"/>
      <c r="B97" s="50" t="s">
        <v>54</v>
      </c>
      <c r="C97" s="6" t="s">
        <v>1070</v>
      </c>
      <c r="D97" s="6" t="s">
        <v>1071</v>
      </c>
      <c r="E97" s="67" t="s">
        <v>947</v>
      </c>
      <c r="F97" s="76"/>
      <c r="G97" s="8">
        <v>31143</v>
      </c>
      <c r="H97" s="90">
        <f>VLOOKUP(C97,'[1]Actualisation du CIF'!B$7:G$1272,6,0)</f>
        <v>0.68981999999999999</v>
      </c>
      <c r="I97" s="68">
        <v>0.6</v>
      </c>
      <c r="J97" s="11">
        <v>265.55116700000002</v>
      </c>
      <c r="K97" s="11">
        <v>284.13949500000001</v>
      </c>
      <c r="L97" s="51">
        <v>12452.012777</v>
      </c>
      <c r="M97" s="41">
        <v>1081707</v>
      </c>
      <c r="N97" s="21">
        <v>34.733551680955593</v>
      </c>
      <c r="O97" s="8">
        <v>0</v>
      </c>
      <c r="P97" s="23">
        <v>3.4507374920825372E-3</v>
      </c>
      <c r="Q97" s="24">
        <v>1</v>
      </c>
      <c r="R97" s="24">
        <v>0</v>
      </c>
      <c r="S97" s="42">
        <v>0</v>
      </c>
      <c r="T97" s="32">
        <v>1081707</v>
      </c>
      <c r="U97" s="39">
        <v>0</v>
      </c>
      <c r="V97" s="64">
        <v>1101279.3885928802</v>
      </c>
      <c r="W97" s="27">
        <v>35.362019991422798</v>
      </c>
      <c r="X97" s="88">
        <v>1.8093983484326365E-2</v>
      </c>
      <c r="Y97" s="26">
        <v>1160720.9049085963</v>
      </c>
      <c r="Z97" s="27">
        <v>37.270683778332092</v>
      </c>
      <c r="AA97" s="89">
        <v>7.3045570481282185E-2</v>
      </c>
      <c r="AB97" s="67">
        <v>1</v>
      </c>
      <c r="AC97" s="67">
        <v>0</v>
      </c>
      <c r="AD97" s="75">
        <v>0</v>
      </c>
      <c r="AE97" s="64">
        <v>1081707</v>
      </c>
      <c r="AF97" s="27">
        <f t="shared" si="12"/>
        <v>34.733551680955593</v>
      </c>
      <c r="AG97" s="88">
        <f t="shared" si="17"/>
        <v>0</v>
      </c>
      <c r="AH97" s="26">
        <v>1085585.6967358191</v>
      </c>
      <c r="AI97" s="27">
        <f t="shared" si="13"/>
        <v>34.85809641768035</v>
      </c>
      <c r="AJ97" s="89">
        <f t="shared" si="18"/>
        <v>3.585718439299277E-3</v>
      </c>
      <c r="AK97" s="67">
        <f t="shared" si="14"/>
        <v>1</v>
      </c>
      <c r="AL97" s="67">
        <f t="shared" si="15"/>
        <v>0</v>
      </c>
      <c r="AM97" s="75">
        <f t="shared" si="16"/>
        <v>0</v>
      </c>
    </row>
    <row r="98" spans="1:39" x14ac:dyDescent="0.25">
      <c r="A98" s="5"/>
      <c r="B98" s="50" t="s">
        <v>54</v>
      </c>
      <c r="C98" s="6" t="s">
        <v>1064</v>
      </c>
      <c r="D98" s="6" t="s">
        <v>1065</v>
      </c>
      <c r="E98" s="67" t="s">
        <v>947</v>
      </c>
      <c r="F98" s="76"/>
      <c r="G98" s="8">
        <v>26592</v>
      </c>
      <c r="H98" s="90">
        <f>VLOOKUP(C98,'[1]Actualisation du CIF'!B$7:G$1272,6,0)</f>
        <v>0.38590999999999998</v>
      </c>
      <c r="I98" s="68">
        <v>0.33218300000000001</v>
      </c>
      <c r="J98" s="11">
        <v>277.90154899999999</v>
      </c>
      <c r="K98" s="11">
        <v>284.13949500000001</v>
      </c>
      <c r="L98" s="51">
        <v>11491.227972000001</v>
      </c>
      <c r="M98" s="41">
        <v>470663</v>
      </c>
      <c r="N98" s="21">
        <v>17.699420878459687</v>
      </c>
      <c r="O98" s="8">
        <v>0</v>
      </c>
      <c r="P98" s="23">
        <v>-1.2917674911421982E-3</v>
      </c>
      <c r="Q98" s="24">
        <v>0</v>
      </c>
      <c r="R98" s="24">
        <v>1</v>
      </c>
      <c r="S98" s="42">
        <v>0</v>
      </c>
      <c r="T98" s="32">
        <v>470663</v>
      </c>
      <c r="U98" s="39">
        <v>0</v>
      </c>
      <c r="V98" s="64">
        <v>517729.30000000005</v>
      </c>
      <c r="W98" s="27">
        <v>19.469362966305656</v>
      </c>
      <c r="X98" s="88">
        <v>0.1000000000000001</v>
      </c>
      <c r="Y98" s="26">
        <v>647246.0713062383</v>
      </c>
      <c r="Z98" s="27">
        <v>24.339879336125087</v>
      </c>
      <c r="AA98" s="89">
        <v>0.37517941989542053</v>
      </c>
      <c r="AB98" s="67">
        <v>1</v>
      </c>
      <c r="AC98" s="67">
        <v>0</v>
      </c>
      <c r="AD98" s="75">
        <v>0</v>
      </c>
      <c r="AE98" s="64">
        <v>470299.60460754461</v>
      </c>
      <c r="AF98" s="27">
        <f t="shared" si="12"/>
        <v>17.685755287588169</v>
      </c>
      <c r="AG98" s="88">
        <f t="shared" si="17"/>
        <v>-7.7209254276497928E-4</v>
      </c>
      <c r="AH98" s="26">
        <v>521056.81897690811</v>
      </c>
      <c r="AI98" s="27">
        <f t="shared" si="13"/>
        <v>19.59449529846977</v>
      </c>
      <c r="AJ98" s="89">
        <f t="shared" si="18"/>
        <v>0.10706985460277971</v>
      </c>
      <c r="AK98" s="67">
        <f t="shared" si="14"/>
        <v>1</v>
      </c>
      <c r="AL98" s="67">
        <f t="shared" si="15"/>
        <v>0</v>
      </c>
      <c r="AM98" s="75">
        <f t="shared" si="16"/>
        <v>0</v>
      </c>
    </row>
    <row r="99" spans="1:39" x14ac:dyDescent="0.25">
      <c r="A99" s="5"/>
      <c r="B99" s="50" t="s">
        <v>54</v>
      </c>
      <c r="C99" s="6" t="s">
        <v>556</v>
      </c>
      <c r="D99" s="6" t="s">
        <v>557</v>
      </c>
      <c r="E99" s="67" t="s">
        <v>543</v>
      </c>
      <c r="F99" s="76"/>
      <c r="G99" s="8">
        <v>28732</v>
      </c>
      <c r="H99" s="90">
        <f>VLOOKUP(C99,'[1]Actualisation du CIF'!B$7:G$1272,6,0)</f>
        <v>0.68989599999999995</v>
      </c>
      <c r="I99" s="68">
        <v>0.51182899999999998</v>
      </c>
      <c r="J99" s="11">
        <v>562.048587</v>
      </c>
      <c r="K99" s="11">
        <v>177.267167</v>
      </c>
      <c r="L99" s="51">
        <v>11263.656510999999</v>
      </c>
      <c r="M99" s="41">
        <v>738276</v>
      </c>
      <c r="N99" s="21">
        <v>25.695252679938744</v>
      </c>
      <c r="O99" s="8">
        <v>0</v>
      </c>
      <c r="P99" s="23">
        <v>-1.5676989071131544E-2</v>
      </c>
      <c r="Q99" s="24">
        <v>0</v>
      </c>
      <c r="R99" s="24">
        <v>1</v>
      </c>
      <c r="S99" s="42">
        <v>0</v>
      </c>
      <c r="T99" s="32">
        <v>738276</v>
      </c>
      <c r="U99" s="39">
        <v>0</v>
      </c>
      <c r="V99" s="64">
        <v>738276</v>
      </c>
      <c r="W99" s="27">
        <v>25.695252679938744</v>
      </c>
      <c r="X99" s="88">
        <v>0</v>
      </c>
      <c r="Y99" s="26">
        <v>738276</v>
      </c>
      <c r="Z99" s="27">
        <v>25.695252679938744</v>
      </c>
      <c r="AA99" s="89">
        <v>0</v>
      </c>
      <c r="AB99" s="67">
        <v>0</v>
      </c>
      <c r="AC99" s="67">
        <v>0</v>
      </c>
      <c r="AD99" s="75">
        <v>1</v>
      </c>
      <c r="AE99" s="64">
        <v>738276</v>
      </c>
      <c r="AF99" s="27">
        <f t="shared" si="12"/>
        <v>25.695252679938744</v>
      </c>
      <c r="AG99" s="88">
        <f t="shared" si="17"/>
        <v>0</v>
      </c>
      <c r="AH99" s="26">
        <v>738276</v>
      </c>
      <c r="AI99" s="27">
        <f t="shared" si="13"/>
        <v>25.695252679938744</v>
      </c>
      <c r="AJ99" s="89">
        <f t="shared" si="18"/>
        <v>0</v>
      </c>
      <c r="AK99" s="67">
        <f t="shared" si="14"/>
        <v>0</v>
      </c>
      <c r="AL99" s="67">
        <f t="shared" si="15"/>
        <v>0</v>
      </c>
      <c r="AM99" s="75">
        <f t="shared" si="16"/>
        <v>1</v>
      </c>
    </row>
    <row r="100" spans="1:39" x14ac:dyDescent="0.25">
      <c r="A100" s="5"/>
      <c r="B100" s="50" t="s">
        <v>54</v>
      </c>
      <c r="C100" s="6" t="s">
        <v>1062</v>
      </c>
      <c r="D100" s="6" t="s">
        <v>1063</v>
      </c>
      <c r="E100" s="67" t="s">
        <v>947</v>
      </c>
      <c r="F100" s="76"/>
      <c r="G100" s="8">
        <v>21320</v>
      </c>
      <c r="H100" s="90">
        <f>VLOOKUP(C100,'[1]Actualisation du CIF'!B$7:G$1272,6,0)</f>
        <v>0.31800099999999998</v>
      </c>
      <c r="I100" s="68">
        <v>0.31800099999999998</v>
      </c>
      <c r="J100" s="11">
        <v>199.10970900000001</v>
      </c>
      <c r="K100" s="11">
        <v>284.13949500000001</v>
      </c>
      <c r="L100" s="51">
        <v>10964.784181000001</v>
      </c>
      <c r="M100" s="41">
        <v>544079</v>
      </c>
      <c r="N100" s="21">
        <v>25.519652908067542</v>
      </c>
      <c r="O100" s="8">
        <v>0</v>
      </c>
      <c r="P100" s="23">
        <v>-7.4392258178148138E-2</v>
      </c>
      <c r="Q100" s="24">
        <v>0</v>
      </c>
      <c r="R100" s="24">
        <v>1</v>
      </c>
      <c r="S100" s="42">
        <v>0</v>
      </c>
      <c r="T100" s="32">
        <v>544079</v>
      </c>
      <c r="U100" s="39">
        <v>0</v>
      </c>
      <c r="V100" s="64">
        <v>516875.05</v>
      </c>
      <c r="W100" s="27">
        <v>24.243670262664164</v>
      </c>
      <c r="X100" s="88">
        <v>-5.0000000000000024E-2</v>
      </c>
      <c r="Y100" s="26">
        <v>488897.38782011694</v>
      </c>
      <c r="Z100" s="27">
        <v>22.931397177303797</v>
      </c>
      <c r="AA100" s="89">
        <v>-0.10142205852437432</v>
      </c>
      <c r="AB100" s="67">
        <v>0</v>
      </c>
      <c r="AC100" s="67">
        <v>1</v>
      </c>
      <c r="AD100" s="75">
        <v>0</v>
      </c>
      <c r="AE100" s="64">
        <v>516875.05</v>
      </c>
      <c r="AF100" s="27">
        <f t="shared" si="12"/>
        <v>24.243670262664164</v>
      </c>
      <c r="AG100" s="88">
        <f t="shared" si="17"/>
        <v>-5.0000000000000024E-2</v>
      </c>
      <c r="AH100" s="26">
        <v>457134.36653944297</v>
      </c>
      <c r="AI100" s="27">
        <f t="shared" si="13"/>
        <v>21.441574415546107</v>
      </c>
      <c r="AJ100" s="89">
        <f t="shared" si="18"/>
        <v>-0.15980148739531766</v>
      </c>
      <c r="AK100" s="67">
        <f t="shared" si="14"/>
        <v>0</v>
      </c>
      <c r="AL100" s="67">
        <f t="shared" si="15"/>
        <v>1</v>
      </c>
      <c r="AM100" s="75">
        <f t="shared" si="16"/>
        <v>0</v>
      </c>
    </row>
    <row r="101" spans="1:39" x14ac:dyDescent="0.25">
      <c r="A101" s="5"/>
      <c r="B101" s="50" t="s">
        <v>54</v>
      </c>
      <c r="C101" s="6" t="s">
        <v>1060</v>
      </c>
      <c r="D101" s="6" t="s">
        <v>1061</v>
      </c>
      <c r="E101" s="67" t="s">
        <v>947</v>
      </c>
      <c r="F101" s="76"/>
      <c r="G101" s="8">
        <v>23448</v>
      </c>
      <c r="H101" s="90">
        <f>VLOOKUP(C101,'[1]Actualisation du CIF'!B$7:G$1272,6,0)</f>
        <v>0.418186</v>
      </c>
      <c r="I101" s="68">
        <v>0.50948700000000002</v>
      </c>
      <c r="J101" s="11">
        <v>175.13250600000001</v>
      </c>
      <c r="K101" s="11">
        <v>284.13949500000001</v>
      </c>
      <c r="L101" s="51">
        <v>11942.757143000001</v>
      </c>
      <c r="M101" s="41">
        <v>607335</v>
      </c>
      <c r="N101" s="21">
        <v>25.901356192425794</v>
      </c>
      <c r="O101" s="8">
        <v>0</v>
      </c>
      <c r="P101" s="23">
        <v>-6.9260295096176164E-2</v>
      </c>
      <c r="Q101" s="24">
        <v>0</v>
      </c>
      <c r="R101" s="24">
        <v>1</v>
      </c>
      <c r="S101" s="42">
        <v>0</v>
      </c>
      <c r="T101" s="32">
        <v>607335</v>
      </c>
      <c r="U101" s="39">
        <v>0</v>
      </c>
      <c r="V101" s="64">
        <v>668068.5</v>
      </c>
      <c r="W101" s="27">
        <v>28.491491811668372</v>
      </c>
      <c r="X101" s="88">
        <v>0.1</v>
      </c>
      <c r="Y101" s="26">
        <v>723873.14561880415</v>
      </c>
      <c r="Z101" s="27">
        <v>30.871423815199769</v>
      </c>
      <c r="AA101" s="89">
        <v>0.19188445523278611</v>
      </c>
      <c r="AB101" s="67">
        <v>1</v>
      </c>
      <c r="AC101" s="67">
        <v>0</v>
      </c>
      <c r="AD101" s="75">
        <v>0</v>
      </c>
      <c r="AE101" s="64">
        <v>668068.5</v>
      </c>
      <c r="AF101" s="27">
        <f t="shared" si="12"/>
        <v>28.491491811668372</v>
      </c>
      <c r="AG101" s="88">
        <f t="shared" si="17"/>
        <v>0.1</v>
      </c>
      <c r="AH101" s="26">
        <v>824586.77497201413</v>
      </c>
      <c r="AI101" s="27">
        <f t="shared" si="13"/>
        <v>35.166614422211453</v>
      </c>
      <c r="AJ101" s="89">
        <f t="shared" si="18"/>
        <v>0.35771324717332958</v>
      </c>
      <c r="AK101" s="67">
        <f t="shared" si="14"/>
        <v>1</v>
      </c>
      <c r="AL101" s="67">
        <f t="shared" si="15"/>
        <v>0</v>
      </c>
      <c r="AM101" s="75">
        <f t="shared" si="16"/>
        <v>0</v>
      </c>
    </row>
    <row r="102" spans="1:39" x14ac:dyDescent="0.25">
      <c r="A102" s="5"/>
      <c r="B102" s="50" t="s">
        <v>54</v>
      </c>
      <c r="C102" s="6" t="s">
        <v>1066</v>
      </c>
      <c r="D102" s="6" t="s">
        <v>1067</v>
      </c>
      <c r="E102" s="67" t="s">
        <v>947</v>
      </c>
      <c r="F102" s="76"/>
      <c r="G102" s="8">
        <v>19001</v>
      </c>
      <c r="H102" s="90">
        <f>VLOOKUP(C102,'[1]Actualisation du CIF'!B$7:G$1272,6,0)</f>
        <v>0.39178000000000002</v>
      </c>
      <c r="I102" s="68">
        <v>0.39178000000000002</v>
      </c>
      <c r="J102" s="11">
        <v>199.125835</v>
      </c>
      <c r="K102" s="11">
        <v>284.13949500000001</v>
      </c>
      <c r="L102" s="51">
        <v>11916.593498</v>
      </c>
      <c r="M102" s="41">
        <v>407307</v>
      </c>
      <c r="N102" s="21">
        <v>21.436082311457291</v>
      </c>
      <c r="O102" s="8">
        <v>0</v>
      </c>
      <c r="P102" s="23">
        <v>-8.1158723882264971E-2</v>
      </c>
      <c r="Q102" s="24">
        <v>0</v>
      </c>
      <c r="R102" s="24">
        <v>1</v>
      </c>
      <c r="S102" s="42">
        <v>0</v>
      </c>
      <c r="T102" s="32">
        <v>407307</v>
      </c>
      <c r="U102" s="39">
        <v>0</v>
      </c>
      <c r="V102" s="64">
        <v>448037.7</v>
      </c>
      <c r="W102" s="27">
        <v>23.579690542603021</v>
      </c>
      <c r="X102" s="88">
        <v>0.10000000000000003</v>
      </c>
      <c r="Y102" s="26">
        <v>521621.74394465052</v>
      </c>
      <c r="Z102" s="27">
        <v>27.452331137553315</v>
      </c>
      <c r="AA102" s="89">
        <v>0.28065990504619492</v>
      </c>
      <c r="AB102" s="67">
        <v>1</v>
      </c>
      <c r="AC102" s="67">
        <v>0</v>
      </c>
      <c r="AD102" s="75">
        <v>0</v>
      </c>
      <c r="AE102" s="64">
        <v>440241.83559769305</v>
      </c>
      <c r="AF102" s="27">
        <f t="shared" si="12"/>
        <v>23.169403483905743</v>
      </c>
      <c r="AG102" s="88">
        <f t="shared" si="17"/>
        <v>8.0859979321968561E-2</v>
      </c>
      <c r="AH102" s="26">
        <v>487755.05696737929</v>
      </c>
      <c r="AI102" s="27">
        <f t="shared" si="13"/>
        <v>25.669967736823288</v>
      </c>
      <c r="AJ102" s="89">
        <f t="shared" si="18"/>
        <v>0.19751209030873346</v>
      </c>
      <c r="AK102" s="67">
        <f t="shared" si="14"/>
        <v>1</v>
      </c>
      <c r="AL102" s="67">
        <f t="shared" si="15"/>
        <v>0</v>
      </c>
      <c r="AM102" s="75">
        <f t="shared" si="16"/>
        <v>0</v>
      </c>
    </row>
    <row r="103" spans="1:39" x14ac:dyDescent="0.25">
      <c r="A103" s="5"/>
      <c r="B103" s="50" t="s">
        <v>57</v>
      </c>
      <c r="C103" s="6" t="s">
        <v>1076</v>
      </c>
      <c r="D103" s="6" t="s">
        <v>1077</v>
      </c>
      <c r="E103" s="67" t="s">
        <v>947</v>
      </c>
      <c r="F103" s="76"/>
      <c r="G103" s="8">
        <v>11767</v>
      </c>
      <c r="H103" s="90">
        <f>VLOOKUP(C103,'[1]Actualisation du CIF'!B$7:G$1272,6,0)</f>
        <v>0.44739699999999999</v>
      </c>
      <c r="I103" s="68">
        <v>0.46192899999999998</v>
      </c>
      <c r="J103" s="11">
        <v>182.02948900000001</v>
      </c>
      <c r="K103" s="11">
        <v>284.13949500000001</v>
      </c>
      <c r="L103" s="51">
        <v>11518.822163000001</v>
      </c>
      <c r="M103" s="41">
        <v>114873</v>
      </c>
      <c r="N103" s="21">
        <v>9.7623013512365091</v>
      </c>
      <c r="O103" s="8">
        <v>0</v>
      </c>
      <c r="P103" s="23">
        <v>-0.15860836082664434</v>
      </c>
      <c r="Q103" s="24">
        <v>0</v>
      </c>
      <c r="R103" s="24">
        <v>1</v>
      </c>
      <c r="S103" s="42">
        <v>0</v>
      </c>
      <c r="T103" s="32">
        <v>114873</v>
      </c>
      <c r="U103" s="39">
        <v>0</v>
      </c>
      <c r="V103" s="64">
        <v>126360.30000000002</v>
      </c>
      <c r="W103" s="27">
        <v>10.738531486360161</v>
      </c>
      <c r="X103" s="88">
        <v>0.10000000000000016</v>
      </c>
      <c r="Y103" s="26">
        <v>185004.11523000005</v>
      </c>
      <c r="Z103" s="27">
        <v>15.722283949179914</v>
      </c>
      <c r="AA103" s="89">
        <v>0.61051000000000044</v>
      </c>
      <c r="AB103" s="67">
        <v>1</v>
      </c>
      <c r="AC103" s="67">
        <v>0</v>
      </c>
      <c r="AD103" s="75">
        <v>0</v>
      </c>
      <c r="AE103" s="64">
        <v>126360.30000000002</v>
      </c>
      <c r="AF103" s="27">
        <f t="shared" si="12"/>
        <v>10.738531486360161</v>
      </c>
      <c r="AG103" s="88">
        <f t="shared" si="17"/>
        <v>0.10000000000000016</v>
      </c>
      <c r="AH103" s="26">
        <v>185004.11523000005</v>
      </c>
      <c r="AI103" s="27">
        <f t="shared" si="13"/>
        <v>15.722283949179914</v>
      </c>
      <c r="AJ103" s="89">
        <f t="shared" si="18"/>
        <v>0.61051000000000044</v>
      </c>
      <c r="AK103" s="67">
        <f t="shared" si="14"/>
        <v>1</v>
      </c>
      <c r="AL103" s="67">
        <f t="shared" si="15"/>
        <v>0</v>
      </c>
      <c r="AM103" s="75">
        <f t="shared" si="16"/>
        <v>0</v>
      </c>
    </row>
    <row r="104" spans="1:39" x14ac:dyDescent="0.25">
      <c r="A104" s="5"/>
      <c r="B104" s="50" t="s">
        <v>57</v>
      </c>
      <c r="C104" s="6" t="s">
        <v>1074</v>
      </c>
      <c r="D104" s="6" t="s">
        <v>1075</v>
      </c>
      <c r="E104" s="67" t="s">
        <v>947</v>
      </c>
      <c r="F104" s="76"/>
      <c r="G104" s="8">
        <v>11929</v>
      </c>
      <c r="H104" s="90">
        <f>VLOOKUP(C104,'[1]Actualisation du CIF'!B$7:G$1272,6,0)</f>
        <v>0.35684399999999999</v>
      </c>
      <c r="I104" s="68">
        <v>0.40751500000000002</v>
      </c>
      <c r="J104" s="11">
        <v>182.65873099999999</v>
      </c>
      <c r="K104" s="11">
        <v>284.13949500000001</v>
      </c>
      <c r="L104" s="51">
        <v>10699.608158999999</v>
      </c>
      <c r="M104" s="41">
        <v>204623</v>
      </c>
      <c r="N104" s="21">
        <v>17.153407662000166</v>
      </c>
      <c r="O104" s="8">
        <v>0</v>
      </c>
      <c r="P104" s="23">
        <v>1.3828545187800382E-3</v>
      </c>
      <c r="Q104" s="24">
        <v>1</v>
      </c>
      <c r="R104" s="24">
        <v>0</v>
      </c>
      <c r="S104" s="42">
        <v>0</v>
      </c>
      <c r="T104" s="32">
        <v>204622.99999999997</v>
      </c>
      <c r="U104" s="39">
        <v>0</v>
      </c>
      <c r="V104" s="64">
        <v>225085.3</v>
      </c>
      <c r="W104" s="27">
        <v>18.868748428200185</v>
      </c>
      <c r="X104" s="88">
        <v>9.999999999999995E-2</v>
      </c>
      <c r="Y104" s="26">
        <v>320296.7027297169</v>
      </c>
      <c r="Z104" s="27">
        <v>26.850255908266988</v>
      </c>
      <c r="AA104" s="89">
        <v>0.56530156790642738</v>
      </c>
      <c r="AB104" s="67">
        <v>1</v>
      </c>
      <c r="AC104" s="67">
        <v>0</v>
      </c>
      <c r="AD104" s="75">
        <v>0</v>
      </c>
      <c r="AE104" s="64">
        <v>225085.3</v>
      </c>
      <c r="AF104" s="27">
        <f t="shared" si="12"/>
        <v>18.868748428200185</v>
      </c>
      <c r="AG104" s="88">
        <f t="shared" si="17"/>
        <v>9.999999999999995E-2</v>
      </c>
      <c r="AH104" s="26">
        <v>329547.38773000007</v>
      </c>
      <c r="AI104" s="27">
        <f t="shared" si="13"/>
        <v>27.625734573727897</v>
      </c>
      <c r="AJ104" s="89">
        <f t="shared" si="18"/>
        <v>0.61051000000000033</v>
      </c>
      <c r="AK104" s="67">
        <f t="shared" si="14"/>
        <v>1</v>
      </c>
      <c r="AL104" s="67">
        <f t="shared" si="15"/>
        <v>0</v>
      </c>
      <c r="AM104" s="75">
        <f t="shared" si="16"/>
        <v>0</v>
      </c>
    </row>
    <row r="105" spans="1:39" x14ac:dyDescent="0.25">
      <c r="A105" s="5"/>
      <c r="B105" s="50" t="s">
        <v>57</v>
      </c>
      <c r="C105" s="6" t="s">
        <v>558</v>
      </c>
      <c r="D105" s="6" t="s">
        <v>559</v>
      </c>
      <c r="E105" s="67" t="s">
        <v>543</v>
      </c>
      <c r="F105" s="76"/>
      <c r="G105" s="8">
        <v>41229</v>
      </c>
      <c r="H105" s="90">
        <f>VLOOKUP(C105,'[1]Actualisation du CIF'!B$7:G$1272,6,0)</f>
        <v>0.33270300000000003</v>
      </c>
      <c r="I105" s="68">
        <v>0.33270300000000003</v>
      </c>
      <c r="J105" s="11">
        <v>193.48769100000001</v>
      </c>
      <c r="K105" s="11">
        <v>177.267167</v>
      </c>
      <c r="L105" s="51">
        <v>11596.602901</v>
      </c>
      <c r="M105" s="41">
        <v>0</v>
      </c>
      <c r="N105" s="21">
        <v>0</v>
      </c>
      <c r="O105" s="8">
        <v>-416040</v>
      </c>
      <c r="P105" s="23">
        <v>0</v>
      </c>
      <c r="Q105" s="24">
        <v>0</v>
      </c>
      <c r="R105" s="24">
        <v>0</v>
      </c>
      <c r="S105" s="42">
        <v>1</v>
      </c>
      <c r="T105" s="32">
        <v>206145</v>
      </c>
      <c r="U105" s="39">
        <v>1</v>
      </c>
      <c r="V105" s="64">
        <v>226759.5</v>
      </c>
      <c r="W105" s="27">
        <v>5.5</v>
      </c>
      <c r="X105" s="88" t="s">
        <v>2632</v>
      </c>
      <c r="Y105" s="26">
        <v>331998.58395</v>
      </c>
      <c r="Z105" s="27">
        <v>8.0525500000000001</v>
      </c>
      <c r="AA105" s="89" t="s">
        <v>2632</v>
      </c>
      <c r="AB105" s="67">
        <v>1</v>
      </c>
      <c r="AC105" s="67">
        <v>0</v>
      </c>
      <c r="AD105" s="75">
        <v>0</v>
      </c>
      <c r="AE105" s="64">
        <v>226759.5</v>
      </c>
      <c r="AF105" s="27">
        <f t="shared" si="12"/>
        <v>5.5</v>
      </c>
      <c r="AG105" s="88" t="s">
        <v>2632</v>
      </c>
      <c r="AH105" s="26">
        <v>331998.58395000017</v>
      </c>
      <c r="AI105" s="27">
        <f t="shared" si="13"/>
        <v>8.0525500000000036</v>
      </c>
      <c r="AJ105" s="89" t="s">
        <v>2632</v>
      </c>
      <c r="AK105" s="67">
        <f t="shared" si="14"/>
        <v>1</v>
      </c>
      <c r="AL105" s="67">
        <f t="shared" si="15"/>
        <v>0</v>
      </c>
      <c r="AM105" s="75">
        <f t="shared" si="16"/>
        <v>0</v>
      </c>
    </row>
    <row r="106" spans="1:39" x14ac:dyDescent="0.25">
      <c r="A106" s="5"/>
      <c r="B106" s="50" t="s">
        <v>57</v>
      </c>
      <c r="C106" s="6" t="s">
        <v>1078</v>
      </c>
      <c r="D106" s="6" t="s">
        <v>1079</v>
      </c>
      <c r="E106" s="67" t="s">
        <v>947</v>
      </c>
      <c r="F106" s="76"/>
      <c r="G106" s="8">
        <v>15488</v>
      </c>
      <c r="H106" s="90">
        <f>VLOOKUP(C106,'[1]Actualisation du CIF'!B$7:G$1272,6,0)</f>
        <v>0.44805600000000001</v>
      </c>
      <c r="I106" s="68">
        <v>0.54356099999999996</v>
      </c>
      <c r="J106" s="11">
        <v>587.91483700000003</v>
      </c>
      <c r="K106" s="11">
        <v>284.13949500000001</v>
      </c>
      <c r="L106" s="51">
        <v>11930.208589</v>
      </c>
      <c r="M106" s="41">
        <v>0</v>
      </c>
      <c r="N106" s="21">
        <v>0</v>
      </c>
      <c r="O106" s="8">
        <v>-382575</v>
      </c>
      <c r="P106" s="23">
        <v>0</v>
      </c>
      <c r="Q106" s="24">
        <v>0</v>
      </c>
      <c r="R106" s="24">
        <v>0</v>
      </c>
      <c r="S106" s="42">
        <v>1</v>
      </c>
      <c r="T106" s="32">
        <v>0</v>
      </c>
      <c r="U106" s="39">
        <v>0</v>
      </c>
      <c r="V106" s="64">
        <v>0</v>
      </c>
      <c r="W106" s="27">
        <v>0</v>
      </c>
      <c r="X106" s="88">
        <v>0</v>
      </c>
      <c r="Y106" s="26">
        <v>0</v>
      </c>
      <c r="Z106" s="27">
        <v>0</v>
      </c>
      <c r="AA106" s="89">
        <v>0</v>
      </c>
      <c r="AB106" s="67">
        <v>0</v>
      </c>
      <c r="AC106" s="67">
        <v>0</v>
      </c>
      <c r="AD106" s="75">
        <v>1</v>
      </c>
      <c r="AE106" s="64">
        <v>0</v>
      </c>
      <c r="AF106" s="27">
        <f t="shared" si="12"/>
        <v>0</v>
      </c>
      <c r="AG106" s="88">
        <v>0</v>
      </c>
      <c r="AH106" s="26">
        <v>0</v>
      </c>
      <c r="AI106" s="27">
        <f t="shared" si="13"/>
        <v>0</v>
      </c>
      <c r="AJ106" s="89">
        <v>0</v>
      </c>
      <c r="AK106" s="67">
        <f t="shared" si="14"/>
        <v>0</v>
      </c>
      <c r="AL106" s="67">
        <f t="shared" si="15"/>
        <v>0</v>
      </c>
      <c r="AM106" s="75">
        <f t="shared" si="16"/>
        <v>1</v>
      </c>
    </row>
    <row r="107" spans="1:39" x14ac:dyDescent="0.25">
      <c r="A107" s="5"/>
      <c r="B107" s="50" t="s">
        <v>57</v>
      </c>
      <c r="C107" s="6" t="s">
        <v>58</v>
      </c>
      <c r="D107" s="6" t="s">
        <v>59</v>
      </c>
      <c r="E107" s="67" t="s">
        <v>2633</v>
      </c>
      <c r="F107" s="76"/>
      <c r="G107" s="8">
        <v>34889</v>
      </c>
      <c r="H107" s="90">
        <f>VLOOKUP(C107,'[1]Actualisation du CIF'!B$7:G$1272,6,0)</f>
        <v>0.34925299999999998</v>
      </c>
      <c r="I107" s="68">
        <v>0.40434999999999999</v>
      </c>
      <c r="J107" s="11">
        <v>328.073891</v>
      </c>
      <c r="K107" s="11">
        <v>401.16184900000002</v>
      </c>
      <c r="L107" s="51">
        <v>13112.370504</v>
      </c>
      <c r="M107" s="41">
        <v>707004</v>
      </c>
      <c r="N107" s="21">
        <v>20.264381323626356</v>
      </c>
      <c r="O107" s="8">
        <v>0</v>
      </c>
      <c r="P107" s="23">
        <v>-2.0866947683459351E-3</v>
      </c>
      <c r="Q107" s="24">
        <v>0</v>
      </c>
      <c r="R107" s="24">
        <v>1</v>
      </c>
      <c r="S107" s="42">
        <v>0</v>
      </c>
      <c r="T107" s="32">
        <v>707003.99999999988</v>
      </c>
      <c r="U107" s="39">
        <v>0</v>
      </c>
      <c r="V107" s="64">
        <v>739426.59798720002</v>
      </c>
      <c r="W107" s="27">
        <v>21.193688497440455</v>
      </c>
      <c r="X107" s="88">
        <v>4.5859143635962482E-2</v>
      </c>
      <c r="Y107" s="26">
        <v>779337.12264043035</v>
      </c>
      <c r="Z107" s="27">
        <v>22.337617089639437</v>
      </c>
      <c r="AA107" s="89">
        <v>0.10230935417682269</v>
      </c>
      <c r="AB107" s="67">
        <v>1</v>
      </c>
      <c r="AC107" s="67">
        <v>0</v>
      </c>
      <c r="AD107" s="75">
        <v>0</v>
      </c>
      <c r="AE107" s="64">
        <v>761632.7877676494</v>
      </c>
      <c r="AF107" s="27">
        <f t="shared" si="12"/>
        <v>21.830169617003911</v>
      </c>
      <c r="AG107" s="88">
        <f>(AE107-M107)/M107</f>
        <v>7.7268003812778138E-2</v>
      </c>
      <c r="AH107" s="26">
        <v>843832.21617609588</v>
      </c>
      <c r="AI107" s="27">
        <f t="shared" si="13"/>
        <v>24.186196685949607</v>
      </c>
      <c r="AJ107" s="89">
        <f>(AH107-M107)/M107</f>
        <v>0.19353244985331891</v>
      </c>
      <c r="AK107" s="67">
        <f t="shared" si="14"/>
        <v>1</v>
      </c>
      <c r="AL107" s="67">
        <f t="shared" si="15"/>
        <v>0</v>
      </c>
      <c r="AM107" s="75">
        <f t="shared" si="16"/>
        <v>0</v>
      </c>
    </row>
    <row r="108" spans="1:39" x14ac:dyDescent="0.25">
      <c r="A108" s="5"/>
      <c r="B108" s="50" t="s">
        <v>57</v>
      </c>
      <c r="C108" s="6" t="s">
        <v>1072</v>
      </c>
      <c r="D108" s="6" t="s">
        <v>1073</v>
      </c>
      <c r="E108" s="67" t="s">
        <v>947</v>
      </c>
      <c r="F108" s="76" t="s">
        <v>2656</v>
      </c>
      <c r="G108" s="8">
        <v>41147</v>
      </c>
      <c r="H108" s="90">
        <f>VLOOKUP(C108,'[1]Actualisation du CIF'!B$7:G$1272,6,0)</f>
        <v>0.366753</v>
      </c>
      <c r="I108" s="68">
        <v>0.366753</v>
      </c>
      <c r="J108" s="11">
        <v>163.77121099999999</v>
      </c>
      <c r="K108" s="11">
        <v>284.13949500000001</v>
      </c>
      <c r="L108" s="51">
        <v>11638.138633</v>
      </c>
      <c r="M108" s="41">
        <v>847805</v>
      </c>
      <c r="N108" s="21">
        <v>20.604296789559385</v>
      </c>
      <c r="O108" s="8">
        <v>0</v>
      </c>
      <c r="P108" s="23">
        <v>6.0509968072067453E-3</v>
      </c>
      <c r="Q108" s="24">
        <v>1</v>
      </c>
      <c r="R108" s="24">
        <v>0</v>
      </c>
      <c r="S108" s="42">
        <v>0</v>
      </c>
      <c r="T108" s="32">
        <v>847805</v>
      </c>
      <c r="U108" s="39">
        <v>0</v>
      </c>
      <c r="V108" s="64">
        <v>932585.50000000012</v>
      </c>
      <c r="W108" s="27">
        <v>22.664726468515326</v>
      </c>
      <c r="X108" s="88">
        <v>0.10000000000000013</v>
      </c>
      <c r="Y108" s="26">
        <v>1156329.7467204465</v>
      </c>
      <c r="Z108" s="27">
        <v>28.102407143180464</v>
      </c>
      <c r="AA108" s="89">
        <v>0.36391003440702346</v>
      </c>
      <c r="AB108" s="67">
        <v>1</v>
      </c>
      <c r="AC108" s="67">
        <v>0</v>
      </c>
      <c r="AD108" s="75">
        <v>0</v>
      </c>
      <c r="AE108" s="64">
        <v>932585.50000000012</v>
      </c>
      <c r="AF108" s="27">
        <f t="shared" si="12"/>
        <v>22.664726468515326</v>
      </c>
      <c r="AG108" s="88">
        <f>(AE108-M108)/M108</f>
        <v>0.10000000000000013</v>
      </c>
      <c r="AH108" s="26">
        <v>1081104.095016307</v>
      </c>
      <c r="AI108" s="27">
        <f t="shared" si="13"/>
        <v>26.274189977794418</v>
      </c>
      <c r="AJ108" s="89">
        <f>(AH108-M108)/M108</f>
        <v>0.27518013578158534</v>
      </c>
      <c r="AK108" s="67">
        <f t="shared" si="14"/>
        <v>1</v>
      </c>
      <c r="AL108" s="67">
        <f t="shared" si="15"/>
        <v>0</v>
      </c>
      <c r="AM108" s="75">
        <f t="shared" si="16"/>
        <v>0</v>
      </c>
    </row>
    <row r="109" spans="1:39" x14ac:dyDescent="0.25">
      <c r="A109" s="5"/>
      <c r="B109" s="50" t="s">
        <v>57</v>
      </c>
      <c r="C109" s="6" t="s">
        <v>1082</v>
      </c>
      <c r="D109" s="6" t="s">
        <v>1083</v>
      </c>
      <c r="E109" s="67" t="s">
        <v>947</v>
      </c>
      <c r="F109" s="76"/>
      <c r="G109" s="8">
        <v>10936</v>
      </c>
      <c r="H109" s="90">
        <f>VLOOKUP(C109,'[1]Actualisation du CIF'!B$7:G$1272,6,0)</f>
        <v>0.37511299999999997</v>
      </c>
      <c r="I109" s="68">
        <v>0.37619200000000003</v>
      </c>
      <c r="J109" s="11">
        <v>308.75219499999997</v>
      </c>
      <c r="K109" s="11">
        <v>284.13949500000001</v>
      </c>
      <c r="L109" s="51">
        <v>11718.762490999999</v>
      </c>
      <c r="M109" s="41">
        <v>4290</v>
      </c>
      <c r="N109" s="21">
        <v>0.39228237015362105</v>
      </c>
      <c r="O109" s="8">
        <v>0</v>
      </c>
      <c r="P109" s="23">
        <v>-0.81832824660918368</v>
      </c>
      <c r="Q109" s="24">
        <v>0</v>
      </c>
      <c r="R109" s="24">
        <v>1</v>
      </c>
      <c r="S109" s="42">
        <v>0</v>
      </c>
      <c r="T109" s="32">
        <v>54680</v>
      </c>
      <c r="U109" s="39">
        <v>1</v>
      </c>
      <c r="V109" s="64">
        <v>60148</v>
      </c>
      <c r="W109" s="27">
        <v>5.5</v>
      </c>
      <c r="X109" s="88" t="s">
        <v>2632</v>
      </c>
      <c r="Y109" s="26">
        <v>88062.686799999967</v>
      </c>
      <c r="Z109" s="27">
        <v>8.0525499999999965</v>
      </c>
      <c r="AA109" s="89" t="s">
        <v>2632</v>
      </c>
      <c r="AB109" s="67">
        <v>1</v>
      </c>
      <c r="AC109" s="67">
        <v>0</v>
      </c>
      <c r="AD109" s="75">
        <v>0</v>
      </c>
      <c r="AE109" s="64">
        <v>60148</v>
      </c>
      <c r="AF109" s="27">
        <f t="shared" si="12"/>
        <v>5.5</v>
      </c>
      <c r="AG109" s="88" t="s">
        <v>2632</v>
      </c>
      <c r="AH109" s="26">
        <v>88062.686800000025</v>
      </c>
      <c r="AI109" s="27">
        <f t="shared" si="13"/>
        <v>8.0525500000000019</v>
      </c>
      <c r="AJ109" s="89" t="s">
        <v>2632</v>
      </c>
      <c r="AK109" s="67">
        <f t="shared" si="14"/>
        <v>1</v>
      </c>
      <c r="AL109" s="67">
        <f t="shared" si="15"/>
        <v>0</v>
      </c>
      <c r="AM109" s="75">
        <f t="shared" si="16"/>
        <v>0</v>
      </c>
    </row>
    <row r="110" spans="1:39" x14ac:dyDescent="0.25">
      <c r="A110" s="5"/>
      <c r="B110" s="50" t="s">
        <v>57</v>
      </c>
      <c r="C110" s="6" t="s">
        <v>1080</v>
      </c>
      <c r="D110" s="6" t="s">
        <v>1081</v>
      </c>
      <c r="E110" s="67" t="s">
        <v>947</v>
      </c>
      <c r="F110" s="76"/>
      <c r="G110" s="8">
        <v>17357</v>
      </c>
      <c r="H110" s="90">
        <f>VLOOKUP(C110,'[1]Actualisation du CIF'!B$7:G$1272,6,0)</f>
        <v>0.33148100000000003</v>
      </c>
      <c r="I110" s="68">
        <v>0.345777</v>
      </c>
      <c r="J110" s="11">
        <v>378.36953399999999</v>
      </c>
      <c r="K110" s="11">
        <v>284.13949500000001</v>
      </c>
      <c r="L110" s="51">
        <v>10738.426919</v>
      </c>
      <c r="M110" s="41">
        <v>0</v>
      </c>
      <c r="N110" s="21">
        <v>0</v>
      </c>
      <c r="O110" s="8">
        <v>-36884</v>
      </c>
      <c r="P110" s="23">
        <v>-1</v>
      </c>
      <c r="Q110" s="24">
        <v>0</v>
      </c>
      <c r="R110" s="24">
        <v>1</v>
      </c>
      <c r="S110" s="42">
        <v>0</v>
      </c>
      <c r="T110" s="32">
        <v>86785</v>
      </c>
      <c r="U110" s="39">
        <v>1</v>
      </c>
      <c r="V110" s="64">
        <v>95463.5</v>
      </c>
      <c r="W110" s="27">
        <v>5.5</v>
      </c>
      <c r="X110" s="88" t="s">
        <v>2632</v>
      </c>
      <c r="Y110" s="26">
        <v>139768.11035000003</v>
      </c>
      <c r="Z110" s="27">
        <v>8.0525500000000019</v>
      </c>
      <c r="AA110" s="89" t="s">
        <v>2632</v>
      </c>
      <c r="AB110" s="67">
        <v>1</v>
      </c>
      <c r="AC110" s="67">
        <v>0</v>
      </c>
      <c r="AD110" s="75">
        <v>0</v>
      </c>
      <c r="AE110" s="64">
        <v>95463.5</v>
      </c>
      <c r="AF110" s="27">
        <f t="shared" si="12"/>
        <v>5.5</v>
      </c>
      <c r="AG110" s="88" t="s">
        <v>2632</v>
      </c>
      <c r="AH110" s="26">
        <v>139768.11035000003</v>
      </c>
      <c r="AI110" s="27">
        <f t="shared" si="13"/>
        <v>8.0525500000000019</v>
      </c>
      <c r="AJ110" s="89" t="s">
        <v>2632</v>
      </c>
      <c r="AK110" s="67">
        <f t="shared" si="14"/>
        <v>1</v>
      </c>
      <c r="AL110" s="67">
        <f t="shared" si="15"/>
        <v>0</v>
      </c>
      <c r="AM110" s="75">
        <f t="shared" si="16"/>
        <v>0</v>
      </c>
    </row>
    <row r="111" spans="1:39" x14ac:dyDescent="0.25">
      <c r="A111" s="5"/>
      <c r="B111" s="50" t="s">
        <v>60</v>
      </c>
      <c r="C111" s="6" t="s">
        <v>570</v>
      </c>
      <c r="D111" s="6" t="s">
        <v>571</v>
      </c>
      <c r="E111" s="67" t="s">
        <v>543</v>
      </c>
      <c r="F111" s="76"/>
      <c r="G111" s="8">
        <v>19351</v>
      </c>
      <c r="H111" s="90">
        <f>VLOOKUP(C111,'[1]Actualisation du CIF'!B$7:G$1272,6,0)</f>
        <v>0.28700399999999998</v>
      </c>
      <c r="I111" s="68">
        <v>0.28700399999999998</v>
      </c>
      <c r="J111" s="11">
        <v>132.76936599999999</v>
      </c>
      <c r="K111" s="11">
        <v>177.267167</v>
      </c>
      <c r="L111" s="51">
        <v>11074.162602</v>
      </c>
      <c r="M111" s="41">
        <v>0</v>
      </c>
      <c r="N111" s="21">
        <v>0</v>
      </c>
      <c r="O111" s="8">
        <v>-15225</v>
      </c>
      <c r="P111" s="23">
        <v>0</v>
      </c>
      <c r="Q111" s="24">
        <v>0</v>
      </c>
      <c r="R111" s="24">
        <v>0</v>
      </c>
      <c r="S111" s="42">
        <v>1</v>
      </c>
      <c r="T111" s="32">
        <v>96755</v>
      </c>
      <c r="U111" s="39">
        <v>1</v>
      </c>
      <c r="V111" s="64">
        <v>106430.5</v>
      </c>
      <c r="W111" s="27">
        <v>5.5</v>
      </c>
      <c r="X111" s="88" t="s">
        <v>2632</v>
      </c>
      <c r="Y111" s="26">
        <v>155824.89505000002</v>
      </c>
      <c r="Z111" s="27">
        <v>8.0525500000000019</v>
      </c>
      <c r="AA111" s="89" t="s">
        <v>2632</v>
      </c>
      <c r="AB111" s="67">
        <v>1</v>
      </c>
      <c r="AC111" s="67">
        <v>0</v>
      </c>
      <c r="AD111" s="75">
        <v>0</v>
      </c>
      <c r="AE111" s="64">
        <v>106430.5</v>
      </c>
      <c r="AF111" s="27">
        <f t="shared" si="12"/>
        <v>5.5</v>
      </c>
      <c r="AG111" s="88" t="s">
        <v>2632</v>
      </c>
      <c r="AH111" s="26">
        <v>155824.89505000002</v>
      </c>
      <c r="AI111" s="27">
        <f t="shared" si="13"/>
        <v>8.0525500000000019</v>
      </c>
      <c r="AJ111" s="89" t="s">
        <v>2632</v>
      </c>
      <c r="AK111" s="67">
        <f t="shared" si="14"/>
        <v>1</v>
      </c>
      <c r="AL111" s="67">
        <f t="shared" si="15"/>
        <v>0</v>
      </c>
      <c r="AM111" s="75">
        <f t="shared" si="16"/>
        <v>0</v>
      </c>
    </row>
    <row r="112" spans="1:39" x14ac:dyDescent="0.25">
      <c r="A112" s="5"/>
      <c r="B112" s="50" t="s">
        <v>60</v>
      </c>
      <c r="C112" s="6" t="s">
        <v>568</v>
      </c>
      <c r="D112" s="6" t="s">
        <v>569</v>
      </c>
      <c r="E112" s="67" t="s">
        <v>543</v>
      </c>
      <c r="F112" s="76"/>
      <c r="G112" s="8">
        <v>17716</v>
      </c>
      <c r="H112" s="90">
        <f>VLOOKUP(C112,'[1]Actualisation du CIF'!B$7:G$1272,6,0)</f>
        <v>0.16014200000000001</v>
      </c>
      <c r="I112" s="68">
        <v>0.16014200000000001</v>
      </c>
      <c r="J112" s="11">
        <v>420.35290099999997</v>
      </c>
      <c r="K112" s="11">
        <v>177.267167</v>
      </c>
      <c r="L112" s="51">
        <v>13045.413745</v>
      </c>
      <c r="M112" s="41">
        <v>0</v>
      </c>
      <c r="N112" s="21">
        <v>0</v>
      </c>
      <c r="O112" s="8">
        <v>-202860</v>
      </c>
      <c r="P112" s="23">
        <v>0</v>
      </c>
      <c r="Q112" s="24">
        <v>0</v>
      </c>
      <c r="R112" s="24">
        <v>0</v>
      </c>
      <c r="S112" s="42">
        <v>1</v>
      </c>
      <c r="T112" s="32">
        <v>0</v>
      </c>
      <c r="U112" s="39">
        <v>0</v>
      </c>
      <c r="V112" s="64">
        <v>0</v>
      </c>
      <c r="W112" s="27">
        <v>0</v>
      </c>
      <c r="X112" s="88">
        <v>0</v>
      </c>
      <c r="Y112" s="26">
        <v>0</v>
      </c>
      <c r="Z112" s="27">
        <v>0</v>
      </c>
      <c r="AA112" s="89">
        <v>0</v>
      </c>
      <c r="AB112" s="67">
        <v>0</v>
      </c>
      <c r="AC112" s="67">
        <v>0</v>
      </c>
      <c r="AD112" s="75">
        <v>1</v>
      </c>
      <c r="AE112" s="64">
        <v>0</v>
      </c>
      <c r="AF112" s="27">
        <f t="shared" si="12"/>
        <v>0</v>
      </c>
      <c r="AG112" s="88">
        <v>0</v>
      </c>
      <c r="AH112" s="26">
        <v>0</v>
      </c>
      <c r="AI112" s="27">
        <f t="shared" si="13"/>
        <v>0</v>
      </c>
      <c r="AJ112" s="89">
        <v>0</v>
      </c>
      <c r="AK112" s="67">
        <f t="shared" si="14"/>
        <v>0</v>
      </c>
      <c r="AL112" s="67">
        <f t="shared" si="15"/>
        <v>0</v>
      </c>
      <c r="AM112" s="75">
        <f t="shared" si="16"/>
        <v>1</v>
      </c>
    </row>
    <row r="113" spans="1:39" x14ac:dyDescent="0.25">
      <c r="A113" s="5"/>
      <c r="B113" s="50" t="s">
        <v>60</v>
      </c>
      <c r="C113" s="6" t="s">
        <v>1084</v>
      </c>
      <c r="D113" s="6" t="s">
        <v>1085</v>
      </c>
      <c r="E113" s="67" t="s">
        <v>947</v>
      </c>
      <c r="F113" s="76"/>
      <c r="G113" s="8">
        <v>10325</v>
      </c>
      <c r="H113" s="90">
        <f>VLOOKUP(C113,'[1]Actualisation du CIF'!B$7:G$1272,6,0)</f>
        <v>0.407522</v>
      </c>
      <c r="I113" s="68">
        <v>0.41025800000000001</v>
      </c>
      <c r="J113" s="11">
        <v>205.51593199999999</v>
      </c>
      <c r="K113" s="11">
        <v>284.13949500000001</v>
      </c>
      <c r="L113" s="51">
        <v>12542.087976999999</v>
      </c>
      <c r="M113" s="41">
        <v>122865</v>
      </c>
      <c r="N113" s="21">
        <v>11.899757869249395</v>
      </c>
      <c r="O113" s="8">
        <v>0</v>
      </c>
      <c r="P113" s="23">
        <v>-1.5676642336692689E-2</v>
      </c>
      <c r="Q113" s="24">
        <v>0</v>
      </c>
      <c r="R113" s="24">
        <v>1</v>
      </c>
      <c r="S113" s="42">
        <v>0</v>
      </c>
      <c r="T113" s="32">
        <v>122865</v>
      </c>
      <c r="U113" s="39">
        <v>0</v>
      </c>
      <c r="V113" s="64">
        <v>135151.5</v>
      </c>
      <c r="W113" s="27">
        <v>13.089733656174333</v>
      </c>
      <c r="X113" s="88">
        <v>0.1</v>
      </c>
      <c r="Y113" s="26">
        <v>197875.31115000008</v>
      </c>
      <c r="Z113" s="27">
        <v>19.164679046004849</v>
      </c>
      <c r="AA113" s="89">
        <v>0.61051000000000066</v>
      </c>
      <c r="AB113" s="67">
        <v>1</v>
      </c>
      <c r="AC113" s="67">
        <v>0</v>
      </c>
      <c r="AD113" s="75">
        <v>0</v>
      </c>
      <c r="AE113" s="64">
        <v>135151.5</v>
      </c>
      <c r="AF113" s="27">
        <f t="shared" si="12"/>
        <v>13.089733656174333</v>
      </c>
      <c r="AG113" s="88">
        <f>(AE113-M113)/M113</f>
        <v>0.1</v>
      </c>
      <c r="AH113" s="26">
        <v>197875.31115000008</v>
      </c>
      <c r="AI113" s="27">
        <f t="shared" si="13"/>
        <v>19.164679046004849</v>
      </c>
      <c r="AJ113" s="89">
        <f>(AH113-M113)/M113</f>
        <v>0.61051000000000066</v>
      </c>
      <c r="AK113" s="67">
        <f t="shared" si="14"/>
        <v>1</v>
      </c>
      <c r="AL113" s="67">
        <f t="shared" si="15"/>
        <v>0</v>
      </c>
      <c r="AM113" s="75">
        <f t="shared" si="16"/>
        <v>0</v>
      </c>
    </row>
    <row r="114" spans="1:39" x14ac:dyDescent="0.25">
      <c r="A114" s="5"/>
      <c r="B114" s="50" t="s">
        <v>60</v>
      </c>
      <c r="C114" s="6" t="s">
        <v>1088</v>
      </c>
      <c r="D114" s="6" t="s">
        <v>1089</v>
      </c>
      <c r="E114" s="67" t="s">
        <v>947</v>
      </c>
      <c r="F114" s="76"/>
      <c r="G114" s="8">
        <v>8360</v>
      </c>
      <c r="H114" s="90">
        <f>VLOOKUP(C114,'[1]Actualisation du CIF'!B$7:G$1272,6,0)</f>
        <v>0.337953</v>
      </c>
      <c r="I114" s="68">
        <v>0.37798300000000001</v>
      </c>
      <c r="J114" s="11">
        <v>369.637201</v>
      </c>
      <c r="K114" s="11">
        <v>284.13949500000001</v>
      </c>
      <c r="L114" s="51">
        <v>12494.567598</v>
      </c>
      <c r="M114" s="41">
        <v>0</v>
      </c>
      <c r="N114" s="21">
        <v>0</v>
      </c>
      <c r="O114" s="8">
        <v>-48214</v>
      </c>
      <c r="P114" s="23">
        <v>0</v>
      </c>
      <c r="Q114" s="24">
        <v>0</v>
      </c>
      <c r="R114" s="24">
        <v>0</v>
      </c>
      <c r="S114" s="42">
        <v>1</v>
      </c>
      <c r="T114" s="32">
        <v>41800</v>
      </c>
      <c r="U114" s="39">
        <v>1</v>
      </c>
      <c r="V114" s="64">
        <v>45980</v>
      </c>
      <c r="W114" s="27">
        <v>5.5</v>
      </c>
      <c r="X114" s="88" t="s">
        <v>2632</v>
      </c>
      <c r="Y114" s="26">
        <v>67319.318000000014</v>
      </c>
      <c r="Z114" s="27">
        <v>8.0525500000000019</v>
      </c>
      <c r="AA114" s="89" t="s">
        <v>2632</v>
      </c>
      <c r="AB114" s="67">
        <v>1</v>
      </c>
      <c r="AC114" s="67">
        <v>0</v>
      </c>
      <c r="AD114" s="75">
        <v>0</v>
      </c>
      <c r="AE114" s="64">
        <v>45980</v>
      </c>
      <c r="AF114" s="27">
        <f t="shared" si="12"/>
        <v>5.5</v>
      </c>
      <c r="AG114" s="88" t="s">
        <v>2632</v>
      </c>
      <c r="AH114" s="26">
        <v>67319.318000000014</v>
      </c>
      <c r="AI114" s="27">
        <f t="shared" si="13"/>
        <v>8.0525500000000019</v>
      </c>
      <c r="AJ114" s="89" t="s">
        <v>2632</v>
      </c>
      <c r="AK114" s="67">
        <f t="shared" si="14"/>
        <v>1</v>
      </c>
      <c r="AL114" s="67">
        <f t="shared" si="15"/>
        <v>0</v>
      </c>
      <c r="AM114" s="75">
        <f t="shared" si="16"/>
        <v>0</v>
      </c>
    </row>
    <row r="115" spans="1:39" x14ac:dyDescent="0.25">
      <c r="A115" s="5"/>
      <c r="B115" s="50" t="s">
        <v>60</v>
      </c>
      <c r="C115" s="6" t="s">
        <v>576</v>
      </c>
      <c r="D115" s="6" t="s">
        <v>577</v>
      </c>
      <c r="E115" s="67" t="s">
        <v>543</v>
      </c>
      <c r="F115" s="76"/>
      <c r="G115" s="8">
        <v>20631</v>
      </c>
      <c r="H115" s="90">
        <f>VLOOKUP(C115,'[1]Actualisation du CIF'!B$7:G$1272,6,0)</f>
        <v>0.23839299999999999</v>
      </c>
      <c r="I115" s="68">
        <v>0.234262</v>
      </c>
      <c r="J115" s="11">
        <v>169.28117900000001</v>
      </c>
      <c r="K115" s="11">
        <v>177.267167</v>
      </c>
      <c r="L115" s="51">
        <v>16133.72983</v>
      </c>
      <c r="M115" s="41">
        <v>40406</v>
      </c>
      <c r="N115" s="21">
        <v>1.958509039794484</v>
      </c>
      <c r="O115" s="8">
        <v>0</v>
      </c>
      <c r="P115" s="23">
        <v>-3.8797213292262725E-2</v>
      </c>
      <c r="Q115" s="24">
        <v>0</v>
      </c>
      <c r="R115" s="24">
        <v>1</v>
      </c>
      <c r="S115" s="42">
        <v>0</v>
      </c>
      <c r="T115" s="32">
        <v>103155</v>
      </c>
      <c r="U115" s="39">
        <v>1</v>
      </c>
      <c r="V115" s="64">
        <v>113470.5</v>
      </c>
      <c r="W115" s="27">
        <v>5.5</v>
      </c>
      <c r="X115" s="88" t="s">
        <v>2632</v>
      </c>
      <c r="Y115" s="26">
        <v>166132.15905000002</v>
      </c>
      <c r="Z115" s="27">
        <v>8.0525500000000001</v>
      </c>
      <c r="AA115" s="89" t="s">
        <v>2632</v>
      </c>
      <c r="AB115" s="67">
        <v>1</v>
      </c>
      <c r="AC115" s="67">
        <v>0</v>
      </c>
      <c r="AD115" s="75">
        <v>0</v>
      </c>
      <c r="AE115" s="64">
        <v>113470.50000000001</v>
      </c>
      <c r="AF115" s="27">
        <f t="shared" si="12"/>
        <v>5.5000000000000009</v>
      </c>
      <c r="AG115" s="88" t="s">
        <v>2632</v>
      </c>
      <c r="AH115" s="26">
        <v>166132.15905000007</v>
      </c>
      <c r="AI115" s="27">
        <f t="shared" si="13"/>
        <v>8.0525500000000036</v>
      </c>
      <c r="AJ115" s="89" t="s">
        <v>2632</v>
      </c>
      <c r="AK115" s="67">
        <f t="shared" si="14"/>
        <v>1</v>
      </c>
      <c r="AL115" s="67">
        <f t="shared" si="15"/>
        <v>0</v>
      </c>
      <c r="AM115" s="75">
        <f t="shared" si="16"/>
        <v>0</v>
      </c>
    </row>
    <row r="116" spans="1:39" x14ac:dyDescent="0.25">
      <c r="A116" s="5"/>
      <c r="B116" s="50" t="s">
        <v>60</v>
      </c>
      <c r="C116" s="6" t="s">
        <v>61</v>
      </c>
      <c r="D116" s="6" t="s">
        <v>62</v>
      </c>
      <c r="E116" s="67" t="s">
        <v>2633</v>
      </c>
      <c r="F116" s="76"/>
      <c r="G116" s="8">
        <v>176014</v>
      </c>
      <c r="H116" s="90">
        <f>VLOOKUP(C116,'[1]Actualisation du CIF'!B$7:G$1272,6,0)</f>
        <v>0.37037199999999998</v>
      </c>
      <c r="I116" s="68">
        <v>0.36857299999999998</v>
      </c>
      <c r="J116" s="11">
        <v>358.394116</v>
      </c>
      <c r="K116" s="11">
        <v>401.16184900000002</v>
      </c>
      <c r="L116" s="51">
        <v>12600.779038999999</v>
      </c>
      <c r="M116" s="41">
        <v>5102154</v>
      </c>
      <c r="N116" s="21">
        <v>28.987205563193836</v>
      </c>
      <c r="O116" s="8">
        <v>0</v>
      </c>
      <c r="P116" s="23">
        <v>6.7411951005416733E-3</v>
      </c>
      <c r="Q116" s="24">
        <v>1</v>
      </c>
      <c r="R116" s="24">
        <v>0</v>
      </c>
      <c r="S116" s="42">
        <v>0</v>
      </c>
      <c r="T116" s="32">
        <v>5102154</v>
      </c>
      <c r="U116" s="39">
        <v>0</v>
      </c>
      <c r="V116" s="64">
        <v>4847046.3</v>
      </c>
      <c r="W116" s="27">
        <v>27.537845285034145</v>
      </c>
      <c r="X116" s="88">
        <v>-5.0000000000000037E-2</v>
      </c>
      <c r="Y116" s="26">
        <v>4094768.6548419874</v>
      </c>
      <c r="Z116" s="27">
        <v>23.263880457474901</v>
      </c>
      <c r="AA116" s="89">
        <v>-0.19744314757218473</v>
      </c>
      <c r="AB116" s="67">
        <v>0</v>
      </c>
      <c r="AC116" s="67">
        <v>1</v>
      </c>
      <c r="AD116" s="75">
        <v>0</v>
      </c>
      <c r="AE116" s="64">
        <v>5102154</v>
      </c>
      <c r="AF116" s="27">
        <f t="shared" si="12"/>
        <v>28.987205563193836</v>
      </c>
      <c r="AG116" s="88">
        <f>(AE116-M116)/M116</f>
        <v>0</v>
      </c>
      <c r="AH116" s="26">
        <v>5102154</v>
      </c>
      <c r="AI116" s="27">
        <f t="shared" si="13"/>
        <v>28.987205563193836</v>
      </c>
      <c r="AJ116" s="89">
        <f>(AH116-M116)/M116</f>
        <v>0</v>
      </c>
      <c r="AK116" s="67">
        <f t="shared" si="14"/>
        <v>0</v>
      </c>
      <c r="AL116" s="67">
        <f t="shared" si="15"/>
        <v>0</v>
      </c>
      <c r="AM116" s="75">
        <f t="shared" si="16"/>
        <v>1</v>
      </c>
    </row>
    <row r="117" spans="1:39" x14ac:dyDescent="0.25">
      <c r="A117" s="5"/>
      <c r="B117" s="50" t="s">
        <v>60</v>
      </c>
      <c r="C117" s="6" t="s">
        <v>562</v>
      </c>
      <c r="D117" s="6" t="s">
        <v>563</v>
      </c>
      <c r="E117" s="67" t="s">
        <v>543</v>
      </c>
      <c r="F117" s="76"/>
      <c r="G117" s="8">
        <v>10620</v>
      </c>
      <c r="H117" s="90">
        <f>VLOOKUP(C117,'[1]Actualisation du CIF'!B$7:G$1272,6,0)</f>
        <v>0.380633</v>
      </c>
      <c r="I117" s="68">
        <v>0.380633</v>
      </c>
      <c r="J117" s="11">
        <v>236.40790999999999</v>
      </c>
      <c r="K117" s="11">
        <v>177.267167</v>
      </c>
      <c r="L117" s="51">
        <v>13525.106970999999</v>
      </c>
      <c r="M117" s="41">
        <v>60802</v>
      </c>
      <c r="N117" s="21">
        <v>5.7252354048964218</v>
      </c>
      <c r="O117" s="8">
        <v>0</v>
      </c>
      <c r="P117" s="23">
        <v>1.478227112590506E-2</v>
      </c>
      <c r="Q117" s="24">
        <v>1</v>
      </c>
      <c r="R117" s="24">
        <v>0</v>
      </c>
      <c r="S117" s="42">
        <v>0</v>
      </c>
      <c r="T117" s="32">
        <v>60802</v>
      </c>
      <c r="U117" s="39">
        <v>0</v>
      </c>
      <c r="V117" s="64">
        <v>66882.200000000012</v>
      </c>
      <c r="W117" s="27">
        <v>6.2977589453860654</v>
      </c>
      <c r="X117" s="88">
        <v>0.10000000000000019</v>
      </c>
      <c r="Y117" s="26">
        <v>97922.229020000013</v>
      </c>
      <c r="Z117" s="27">
        <v>9.2205488719397373</v>
      </c>
      <c r="AA117" s="89">
        <v>0.61051000000000022</v>
      </c>
      <c r="AB117" s="67">
        <v>1</v>
      </c>
      <c r="AC117" s="67">
        <v>0</v>
      </c>
      <c r="AD117" s="75">
        <v>0</v>
      </c>
      <c r="AE117" s="64">
        <v>66882.200000000012</v>
      </c>
      <c r="AF117" s="27">
        <f t="shared" si="12"/>
        <v>6.2977589453860654</v>
      </c>
      <c r="AG117" s="88">
        <f>(AE117-M117)/M117</f>
        <v>0.10000000000000019</v>
      </c>
      <c r="AH117" s="26">
        <v>97922.229020000028</v>
      </c>
      <c r="AI117" s="27">
        <f t="shared" si="13"/>
        <v>9.220548871939739</v>
      </c>
      <c r="AJ117" s="89">
        <f>(AH117-M117)/M117</f>
        <v>0.61051000000000044</v>
      </c>
      <c r="AK117" s="67">
        <f t="shared" si="14"/>
        <v>1</v>
      </c>
      <c r="AL117" s="67">
        <f t="shared" si="15"/>
        <v>0</v>
      </c>
      <c r="AM117" s="75">
        <f t="shared" si="16"/>
        <v>0</v>
      </c>
    </row>
    <row r="118" spans="1:39" x14ac:dyDescent="0.25">
      <c r="A118" s="5"/>
      <c r="B118" s="50" t="s">
        <v>60</v>
      </c>
      <c r="C118" s="6" t="s">
        <v>560</v>
      </c>
      <c r="D118" s="6" t="s">
        <v>561</v>
      </c>
      <c r="E118" s="67" t="s">
        <v>543</v>
      </c>
      <c r="F118" s="76"/>
      <c r="G118" s="8">
        <v>11633</v>
      </c>
      <c r="H118" s="90">
        <f>VLOOKUP(C118,'[1]Actualisation du CIF'!B$7:G$1272,6,0)</f>
        <v>0.320073</v>
      </c>
      <c r="I118" s="68">
        <v>0.320073</v>
      </c>
      <c r="J118" s="11">
        <v>104.888851</v>
      </c>
      <c r="K118" s="11">
        <v>177.267167</v>
      </c>
      <c r="L118" s="51">
        <v>11956.596834</v>
      </c>
      <c r="M118" s="41">
        <v>167877</v>
      </c>
      <c r="N118" s="21">
        <v>14.431101177684175</v>
      </c>
      <c r="O118" s="8">
        <v>0</v>
      </c>
      <c r="P118" s="23">
        <v>-1.0563187426052027E-3</v>
      </c>
      <c r="Q118" s="24">
        <v>0</v>
      </c>
      <c r="R118" s="24">
        <v>1</v>
      </c>
      <c r="S118" s="42">
        <v>0</v>
      </c>
      <c r="T118" s="32">
        <v>167877</v>
      </c>
      <c r="U118" s="39">
        <v>0</v>
      </c>
      <c r="V118" s="64">
        <v>184664.7</v>
      </c>
      <c r="W118" s="27">
        <v>15.874211295452593</v>
      </c>
      <c r="X118" s="88">
        <v>0.10000000000000007</v>
      </c>
      <c r="Y118" s="26">
        <v>270367.58727000013</v>
      </c>
      <c r="Z118" s="27">
        <v>23.24143275767215</v>
      </c>
      <c r="AA118" s="89">
        <v>0.61051000000000077</v>
      </c>
      <c r="AB118" s="67">
        <v>1</v>
      </c>
      <c r="AC118" s="67">
        <v>0</v>
      </c>
      <c r="AD118" s="75">
        <v>0</v>
      </c>
      <c r="AE118" s="64">
        <v>184664.7</v>
      </c>
      <c r="AF118" s="27">
        <f t="shared" si="12"/>
        <v>15.874211295452593</v>
      </c>
      <c r="AG118" s="88">
        <f>(AE118-M118)/M118</f>
        <v>0.10000000000000007</v>
      </c>
      <c r="AH118" s="26">
        <v>261481.27053010062</v>
      </c>
      <c r="AI118" s="27">
        <f t="shared" si="13"/>
        <v>22.477544101272297</v>
      </c>
      <c r="AJ118" s="89">
        <f>(AH118-M118)/M118</f>
        <v>0.55757650261858749</v>
      </c>
      <c r="AK118" s="67">
        <f t="shared" si="14"/>
        <v>1</v>
      </c>
      <c r="AL118" s="67">
        <f t="shared" si="15"/>
        <v>0</v>
      </c>
      <c r="AM118" s="75">
        <f t="shared" si="16"/>
        <v>0</v>
      </c>
    </row>
    <row r="119" spans="1:39" x14ac:dyDescent="0.25">
      <c r="A119" s="5"/>
      <c r="B119" s="50" t="s">
        <v>60</v>
      </c>
      <c r="C119" s="6" t="s">
        <v>566</v>
      </c>
      <c r="D119" s="6" t="s">
        <v>567</v>
      </c>
      <c r="E119" s="67" t="s">
        <v>543</v>
      </c>
      <c r="F119" s="76"/>
      <c r="G119" s="8">
        <v>12033</v>
      </c>
      <c r="H119" s="90">
        <f>VLOOKUP(C119,'[1]Actualisation du CIF'!B$7:G$1272,6,0)</f>
        <v>0.31712699999999999</v>
      </c>
      <c r="I119" s="68">
        <v>0.31712699999999999</v>
      </c>
      <c r="J119" s="11">
        <v>237.27225100000001</v>
      </c>
      <c r="K119" s="11">
        <v>177.267167</v>
      </c>
      <c r="L119" s="51">
        <v>12979.023827999999</v>
      </c>
      <c r="M119" s="41">
        <v>0</v>
      </c>
      <c r="N119" s="21">
        <v>0</v>
      </c>
      <c r="O119" s="8">
        <v>-23338</v>
      </c>
      <c r="P119" s="23">
        <v>0</v>
      </c>
      <c r="Q119" s="24">
        <v>0</v>
      </c>
      <c r="R119" s="24">
        <v>0</v>
      </c>
      <c r="S119" s="42">
        <v>1</v>
      </c>
      <c r="T119" s="32">
        <v>60165</v>
      </c>
      <c r="U119" s="39">
        <v>1</v>
      </c>
      <c r="V119" s="64">
        <v>66181.5</v>
      </c>
      <c r="W119" s="27">
        <v>5.5</v>
      </c>
      <c r="X119" s="88" t="s">
        <v>2632</v>
      </c>
      <c r="Y119" s="26">
        <v>96896.334150000039</v>
      </c>
      <c r="Z119" s="27">
        <v>8.0525500000000036</v>
      </c>
      <c r="AA119" s="89" t="s">
        <v>2632</v>
      </c>
      <c r="AB119" s="67">
        <v>1</v>
      </c>
      <c r="AC119" s="67">
        <v>0</v>
      </c>
      <c r="AD119" s="75">
        <v>0</v>
      </c>
      <c r="AE119" s="64">
        <v>66181.5</v>
      </c>
      <c r="AF119" s="27">
        <f t="shared" si="12"/>
        <v>5.5</v>
      </c>
      <c r="AG119" s="88" t="s">
        <v>2632</v>
      </c>
      <c r="AH119" s="26">
        <v>96896.334150000039</v>
      </c>
      <c r="AI119" s="27">
        <f t="shared" si="13"/>
        <v>8.0525500000000036</v>
      </c>
      <c r="AJ119" s="89" t="s">
        <v>2632</v>
      </c>
      <c r="AK119" s="67">
        <f t="shared" si="14"/>
        <v>1</v>
      </c>
      <c r="AL119" s="67">
        <f t="shared" si="15"/>
        <v>0</v>
      </c>
      <c r="AM119" s="75">
        <f t="shared" si="16"/>
        <v>0</v>
      </c>
    </row>
    <row r="120" spans="1:39" x14ac:dyDescent="0.25">
      <c r="A120" s="5"/>
      <c r="B120" s="50" t="s">
        <v>60</v>
      </c>
      <c r="C120" s="6" t="s">
        <v>1086</v>
      </c>
      <c r="D120" s="6" t="s">
        <v>1087</v>
      </c>
      <c r="E120" s="67" t="s">
        <v>947</v>
      </c>
      <c r="F120" s="76"/>
      <c r="G120" s="8">
        <v>7179</v>
      </c>
      <c r="H120" s="90">
        <f>VLOOKUP(C120,'[1]Actualisation du CIF'!B$7:G$1272,6,0)</f>
        <v>0.46919</v>
      </c>
      <c r="I120" s="68">
        <v>0.52907599999999999</v>
      </c>
      <c r="J120" s="11">
        <v>216.35074499999999</v>
      </c>
      <c r="K120" s="11">
        <v>284.13949500000001</v>
      </c>
      <c r="L120" s="51">
        <v>13510.716009</v>
      </c>
      <c r="M120" s="41">
        <v>39546</v>
      </c>
      <c r="N120" s="21">
        <v>5.5085666527371497</v>
      </c>
      <c r="O120" s="8">
        <v>0</v>
      </c>
      <c r="P120" s="23">
        <v>-2.0379213027283408E-2</v>
      </c>
      <c r="Q120" s="24">
        <v>0</v>
      </c>
      <c r="R120" s="24">
        <v>1</v>
      </c>
      <c r="S120" s="42">
        <v>0</v>
      </c>
      <c r="T120" s="32">
        <v>39546</v>
      </c>
      <c r="U120" s="39">
        <v>0</v>
      </c>
      <c r="V120" s="64">
        <v>43500.600000000006</v>
      </c>
      <c r="W120" s="27">
        <v>6.0594233180108654</v>
      </c>
      <c r="X120" s="88">
        <v>0.10000000000000014</v>
      </c>
      <c r="Y120" s="26">
        <v>63689.228460000013</v>
      </c>
      <c r="Z120" s="27">
        <v>8.8716016798997099</v>
      </c>
      <c r="AA120" s="89">
        <v>0.61051000000000033</v>
      </c>
      <c r="AB120" s="67">
        <v>1</v>
      </c>
      <c r="AC120" s="67">
        <v>0</v>
      </c>
      <c r="AD120" s="75">
        <v>0</v>
      </c>
      <c r="AE120" s="64">
        <v>43500.600000000006</v>
      </c>
      <c r="AF120" s="27">
        <f t="shared" si="12"/>
        <v>6.0594233180108654</v>
      </c>
      <c r="AG120" s="88">
        <f>(AE120-M120)/M120</f>
        <v>0.10000000000000014</v>
      </c>
      <c r="AH120" s="26">
        <v>63689.228460000013</v>
      </c>
      <c r="AI120" s="27">
        <f t="shared" si="13"/>
        <v>8.8716016798997099</v>
      </c>
      <c r="AJ120" s="89">
        <f>(AH120-M120)/M120</f>
        <v>0.61051000000000033</v>
      </c>
      <c r="AK120" s="67">
        <f t="shared" si="14"/>
        <v>1</v>
      </c>
      <c r="AL120" s="67">
        <f t="shared" si="15"/>
        <v>0</v>
      </c>
      <c r="AM120" s="75">
        <f t="shared" si="16"/>
        <v>0</v>
      </c>
    </row>
    <row r="121" spans="1:39" x14ac:dyDescent="0.25">
      <c r="A121" s="5"/>
      <c r="B121" s="50" t="s">
        <v>60</v>
      </c>
      <c r="C121" s="6" t="s">
        <v>574</v>
      </c>
      <c r="D121" s="6" t="s">
        <v>575</v>
      </c>
      <c r="E121" s="67" t="s">
        <v>543</v>
      </c>
      <c r="F121" s="76"/>
      <c r="G121" s="8">
        <v>12379</v>
      </c>
      <c r="H121" s="90">
        <f>VLOOKUP(C121,'[1]Actualisation du CIF'!B$7:G$1272,6,0)</f>
        <v>0.32929399999999998</v>
      </c>
      <c r="I121" s="68">
        <v>0.32929399999999998</v>
      </c>
      <c r="J121" s="11">
        <v>160.29776200000001</v>
      </c>
      <c r="K121" s="11">
        <v>177.267167</v>
      </c>
      <c r="L121" s="51">
        <v>13866.882442</v>
      </c>
      <c r="M121" s="41">
        <v>1769</v>
      </c>
      <c r="N121" s="21">
        <v>0.14290330398255111</v>
      </c>
      <c r="O121" s="8">
        <v>0</v>
      </c>
      <c r="P121" s="23">
        <v>-0.51555508639058689</v>
      </c>
      <c r="Q121" s="24">
        <v>0</v>
      </c>
      <c r="R121" s="24">
        <v>1</v>
      </c>
      <c r="S121" s="42">
        <v>0</v>
      </c>
      <c r="T121" s="32">
        <v>61895</v>
      </c>
      <c r="U121" s="39">
        <v>1</v>
      </c>
      <c r="V121" s="64">
        <v>68084.5</v>
      </c>
      <c r="W121" s="27">
        <v>5.5</v>
      </c>
      <c r="X121" s="88" t="s">
        <v>2632</v>
      </c>
      <c r="Y121" s="26">
        <v>99682.516450000054</v>
      </c>
      <c r="Z121" s="27">
        <v>8.0525500000000036</v>
      </c>
      <c r="AA121" s="89" t="s">
        <v>2632</v>
      </c>
      <c r="AB121" s="67">
        <v>1</v>
      </c>
      <c r="AC121" s="67">
        <v>0</v>
      </c>
      <c r="AD121" s="75">
        <v>0</v>
      </c>
      <c r="AE121" s="64">
        <v>68084.5</v>
      </c>
      <c r="AF121" s="27">
        <f t="shared" si="12"/>
        <v>5.5</v>
      </c>
      <c r="AG121" s="88" t="s">
        <v>2632</v>
      </c>
      <c r="AH121" s="26">
        <v>99682.516450000054</v>
      </c>
      <c r="AI121" s="27">
        <f t="shared" si="13"/>
        <v>8.0525500000000036</v>
      </c>
      <c r="AJ121" s="89" t="s">
        <v>2632</v>
      </c>
      <c r="AK121" s="67">
        <f t="shared" si="14"/>
        <v>1</v>
      </c>
      <c r="AL121" s="67">
        <f t="shared" si="15"/>
        <v>0</v>
      </c>
      <c r="AM121" s="75">
        <f t="shared" si="16"/>
        <v>0</v>
      </c>
    </row>
    <row r="122" spans="1:39" x14ac:dyDescent="0.25">
      <c r="A122" s="5"/>
      <c r="B122" s="50" t="s">
        <v>60</v>
      </c>
      <c r="C122" s="6" t="s">
        <v>564</v>
      </c>
      <c r="D122" s="6" t="s">
        <v>565</v>
      </c>
      <c r="E122" s="67" t="s">
        <v>543</v>
      </c>
      <c r="F122" s="76"/>
      <c r="G122" s="8">
        <v>8868</v>
      </c>
      <c r="H122" s="90">
        <f>VLOOKUP(C122,'[1]Actualisation du CIF'!B$7:G$1272,6,0)</f>
        <v>0.35531299999999999</v>
      </c>
      <c r="I122" s="68">
        <v>0.35531299999999999</v>
      </c>
      <c r="J122" s="11">
        <v>121.071831</v>
      </c>
      <c r="K122" s="11">
        <v>177.267167</v>
      </c>
      <c r="L122" s="51">
        <v>12763.060301</v>
      </c>
      <c r="M122" s="41">
        <v>53050</v>
      </c>
      <c r="N122" s="21">
        <v>5.9821831303563373</v>
      </c>
      <c r="O122" s="8">
        <v>0</v>
      </c>
      <c r="P122" s="23">
        <v>-1.8903964859447994E-2</v>
      </c>
      <c r="Q122" s="24">
        <v>0</v>
      </c>
      <c r="R122" s="24">
        <v>1</v>
      </c>
      <c r="S122" s="42">
        <v>0</v>
      </c>
      <c r="T122" s="32">
        <v>53050</v>
      </c>
      <c r="U122" s="39">
        <v>0</v>
      </c>
      <c r="V122" s="64">
        <v>58355</v>
      </c>
      <c r="W122" s="27">
        <v>6.5804014433919713</v>
      </c>
      <c r="X122" s="88">
        <v>0.1</v>
      </c>
      <c r="Y122" s="26">
        <v>85437.555500000017</v>
      </c>
      <c r="Z122" s="27">
        <v>9.6343657532701865</v>
      </c>
      <c r="AA122" s="89">
        <v>0.61051000000000033</v>
      </c>
      <c r="AB122" s="67">
        <v>1</v>
      </c>
      <c r="AC122" s="67">
        <v>0</v>
      </c>
      <c r="AD122" s="75">
        <v>0</v>
      </c>
      <c r="AE122" s="64">
        <v>58355</v>
      </c>
      <c r="AF122" s="27">
        <f t="shared" si="12"/>
        <v>6.5804014433919713</v>
      </c>
      <c r="AG122" s="88">
        <f>(AE122-M122)/M122</f>
        <v>0.1</v>
      </c>
      <c r="AH122" s="26">
        <v>85437.555500000017</v>
      </c>
      <c r="AI122" s="27">
        <f t="shared" si="13"/>
        <v>9.6343657532701865</v>
      </c>
      <c r="AJ122" s="89">
        <f>(AH122-M122)/M122</f>
        <v>0.61051000000000033</v>
      </c>
      <c r="AK122" s="67">
        <f t="shared" si="14"/>
        <v>1</v>
      </c>
      <c r="AL122" s="67">
        <f t="shared" si="15"/>
        <v>0</v>
      </c>
      <c r="AM122" s="75">
        <f t="shared" si="16"/>
        <v>0</v>
      </c>
    </row>
    <row r="123" spans="1:39" x14ac:dyDescent="0.25">
      <c r="A123" s="5"/>
      <c r="B123" s="50" t="s">
        <v>60</v>
      </c>
      <c r="C123" s="6" t="s">
        <v>572</v>
      </c>
      <c r="D123" s="6" t="s">
        <v>573</v>
      </c>
      <c r="E123" s="67" t="s">
        <v>947</v>
      </c>
      <c r="F123" s="76" t="s">
        <v>2657</v>
      </c>
      <c r="G123" s="8">
        <v>9023</v>
      </c>
      <c r="H123" s="90">
        <f>VLOOKUP(C123,'[1]Actualisation du CIF'!B$7:G$1272,6,0)</f>
        <v>0.26852199999999998</v>
      </c>
      <c r="I123" s="68">
        <v>0.36906899999999998</v>
      </c>
      <c r="J123" s="11">
        <v>143.051424</v>
      </c>
      <c r="K123" s="11">
        <v>177.267167</v>
      </c>
      <c r="L123" s="51">
        <v>13882.998046999999</v>
      </c>
      <c r="M123" s="41">
        <v>18601</v>
      </c>
      <c r="N123" s="21">
        <v>2.0615094757841073</v>
      </c>
      <c r="O123" s="8">
        <v>0</v>
      </c>
      <c r="P123" s="23">
        <v>-2.3956074518159628E-3</v>
      </c>
      <c r="Q123" s="24">
        <v>0</v>
      </c>
      <c r="R123" s="24">
        <v>1</v>
      </c>
      <c r="S123" s="42">
        <v>0</v>
      </c>
      <c r="T123" s="32">
        <v>45115</v>
      </c>
      <c r="U123" s="39">
        <v>1</v>
      </c>
      <c r="V123" s="64">
        <v>49626.5</v>
      </c>
      <c r="W123" s="27">
        <v>5.5</v>
      </c>
      <c r="X123" s="88" t="s">
        <v>2632</v>
      </c>
      <c r="Y123" s="26">
        <v>72658.158650000012</v>
      </c>
      <c r="Z123" s="27">
        <v>8.0525500000000019</v>
      </c>
      <c r="AA123" s="89" t="s">
        <v>2632</v>
      </c>
      <c r="AB123" s="67">
        <v>1</v>
      </c>
      <c r="AC123" s="67">
        <v>0</v>
      </c>
      <c r="AD123" s="75">
        <v>0</v>
      </c>
      <c r="AE123" s="64">
        <v>177359.04756525034</v>
      </c>
      <c r="AF123" s="27">
        <f t="shared" si="12"/>
        <v>19.656328002355131</v>
      </c>
      <c r="AG123" s="88" t="s">
        <v>2632</v>
      </c>
      <c r="AH123" s="26">
        <v>196500.57162655113</v>
      </c>
      <c r="AI123" s="27">
        <f t="shared" si="13"/>
        <v>21.777742616264117</v>
      </c>
      <c r="AJ123" s="89" t="s">
        <v>2632</v>
      </c>
      <c r="AK123" s="67">
        <f t="shared" si="14"/>
        <v>1</v>
      </c>
      <c r="AL123" s="67">
        <f t="shared" si="15"/>
        <v>0</v>
      </c>
      <c r="AM123" s="75">
        <f t="shared" si="16"/>
        <v>0</v>
      </c>
    </row>
    <row r="124" spans="1:39" x14ac:dyDescent="0.25">
      <c r="A124" s="5"/>
      <c r="B124" s="50" t="s">
        <v>63</v>
      </c>
      <c r="C124" s="6" t="s">
        <v>1090</v>
      </c>
      <c r="D124" s="6" t="s">
        <v>1091</v>
      </c>
      <c r="E124" s="67" t="s">
        <v>947</v>
      </c>
      <c r="F124" s="76"/>
      <c r="G124" s="8">
        <v>17143</v>
      </c>
      <c r="H124" s="90">
        <f>VLOOKUP(C124,'[1]Actualisation du CIF'!B$7:G$1272,6,0)</f>
        <v>0.37352400000000002</v>
      </c>
      <c r="I124" s="68">
        <v>0.37353599999999998</v>
      </c>
      <c r="J124" s="11">
        <v>191.70011099999999</v>
      </c>
      <c r="K124" s="11">
        <v>284.13949500000001</v>
      </c>
      <c r="L124" s="51">
        <v>11302.143873999999</v>
      </c>
      <c r="M124" s="41">
        <v>181765</v>
      </c>
      <c r="N124" s="21">
        <v>10.602869976083532</v>
      </c>
      <c r="O124" s="8">
        <v>0</v>
      </c>
      <c r="P124" s="23">
        <v>-0.17486798483380658</v>
      </c>
      <c r="Q124" s="24">
        <v>0</v>
      </c>
      <c r="R124" s="24">
        <v>1</v>
      </c>
      <c r="S124" s="42">
        <v>0</v>
      </c>
      <c r="T124" s="32">
        <v>181765</v>
      </c>
      <c r="U124" s="39">
        <v>0</v>
      </c>
      <c r="V124" s="64">
        <v>199941.50000000003</v>
      </c>
      <c r="W124" s="27">
        <v>11.663156973691887</v>
      </c>
      <c r="X124" s="88">
        <v>0.10000000000000016</v>
      </c>
      <c r="Y124" s="26">
        <v>292734.35015000019</v>
      </c>
      <c r="Z124" s="27">
        <v>17.076028125182301</v>
      </c>
      <c r="AA124" s="89">
        <v>0.610510000000001</v>
      </c>
      <c r="AB124" s="67">
        <v>1</v>
      </c>
      <c r="AC124" s="67">
        <v>0</v>
      </c>
      <c r="AD124" s="75">
        <v>0</v>
      </c>
      <c r="AE124" s="64">
        <v>199941.50000000003</v>
      </c>
      <c r="AF124" s="27">
        <f t="shared" si="12"/>
        <v>11.663156973691887</v>
      </c>
      <c r="AG124" s="88">
        <f>(AE124-M124)/M124</f>
        <v>0.10000000000000016</v>
      </c>
      <c r="AH124" s="26">
        <v>292734.35015000019</v>
      </c>
      <c r="AI124" s="27">
        <f t="shared" si="13"/>
        <v>17.076028125182301</v>
      </c>
      <c r="AJ124" s="89">
        <f>(AH124-M124)/M124</f>
        <v>0.610510000000001</v>
      </c>
      <c r="AK124" s="67">
        <f t="shared" si="14"/>
        <v>1</v>
      </c>
      <c r="AL124" s="67">
        <f t="shared" si="15"/>
        <v>0</v>
      </c>
      <c r="AM124" s="75">
        <f t="shared" si="16"/>
        <v>0</v>
      </c>
    </row>
    <row r="125" spans="1:39" x14ac:dyDescent="0.25">
      <c r="A125" s="5"/>
      <c r="B125" s="50" t="s">
        <v>63</v>
      </c>
      <c r="C125" s="6" t="s">
        <v>66</v>
      </c>
      <c r="D125" s="6" t="s">
        <v>67</v>
      </c>
      <c r="E125" s="67" t="s">
        <v>2633</v>
      </c>
      <c r="F125" s="76"/>
      <c r="G125" s="8">
        <v>118170</v>
      </c>
      <c r="H125" s="90">
        <f>VLOOKUP(C125,'[1]Actualisation du CIF'!B$7:G$1272,6,0)</f>
        <v>0.36795800000000001</v>
      </c>
      <c r="I125" s="68">
        <v>0.37337900000000002</v>
      </c>
      <c r="J125" s="11">
        <v>264.21670499999999</v>
      </c>
      <c r="K125" s="11">
        <v>401.16184900000002</v>
      </c>
      <c r="L125" s="51">
        <v>11932.090732000001</v>
      </c>
      <c r="M125" s="41">
        <v>2491300</v>
      </c>
      <c r="N125" s="21">
        <v>21.082339003131082</v>
      </c>
      <c r="O125" s="8">
        <v>0</v>
      </c>
      <c r="P125" s="23">
        <v>-8.773766975478027E-2</v>
      </c>
      <c r="Q125" s="24">
        <v>0</v>
      </c>
      <c r="R125" s="24">
        <v>1</v>
      </c>
      <c r="S125" s="42">
        <v>0</v>
      </c>
      <c r="T125" s="32">
        <v>2491300</v>
      </c>
      <c r="U125" s="39">
        <v>0</v>
      </c>
      <c r="V125" s="64">
        <v>2740430</v>
      </c>
      <c r="W125" s="27">
        <v>23.190572903444192</v>
      </c>
      <c r="X125" s="88">
        <v>0.1</v>
      </c>
      <c r="Y125" s="26">
        <v>3122750.012015678</v>
      </c>
      <c r="Z125" s="27">
        <v>26.425911923632714</v>
      </c>
      <c r="AA125" s="89">
        <v>0.25346205274984063</v>
      </c>
      <c r="AB125" s="67">
        <v>1</v>
      </c>
      <c r="AC125" s="67">
        <v>0</v>
      </c>
      <c r="AD125" s="75">
        <v>0</v>
      </c>
      <c r="AE125" s="64">
        <v>2674282.850479315</v>
      </c>
      <c r="AF125" s="27">
        <f t="shared" si="12"/>
        <v>22.630810277391173</v>
      </c>
      <c r="AG125" s="88">
        <f>(AE125-M125)/M125</f>
        <v>7.3448741813236074E-2</v>
      </c>
      <c r="AH125" s="26">
        <v>2962905.5637375219</v>
      </c>
      <c r="AI125" s="27">
        <f t="shared" si="13"/>
        <v>25.073246710142353</v>
      </c>
      <c r="AJ125" s="89">
        <f>(AH125-M125)/M125</f>
        <v>0.18930099295047642</v>
      </c>
      <c r="AK125" s="67">
        <f t="shared" si="14"/>
        <v>1</v>
      </c>
      <c r="AL125" s="67">
        <f t="shared" si="15"/>
        <v>0</v>
      </c>
      <c r="AM125" s="75">
        <f t="shared" si="16"/>
        <v>0</v>
      </c>
    </row>
    <row r="126" spans="1:39" x14ac:dyDescent="0.25">
      <c r="A126" s="5"/>
      <c r="B126" s="50" t="s">
        <v>63</v>
      </c>
      <c r="C126" s="6" t="s">
        <v>1098</v>
      </c>
      <c r="D126" s="6" t="s">
        <v>1099</v>
      </c>
      <c r="E126" s="67" t="s">
        <v>947</v>
      </c>
      <c r="F126" s="76"/>
      <c r="G126" s="8">
        <v>27737</v>
      </c>
      <c r="H126" s="90">
        <f>VLOOKUP(C126,'[1]Actualisation du CIF'!B$7:G$1272,6,0)</f>
        <v>0.24376400000000001</v>
      </c>
      <c r="I126" s="68">
        <v>0.25060399999999999</v>
      </c>
      <c r="J126" s="11">
        <v>367.34848799999997</v>
      </c>
      <c r="K126" s="11">
        <v>284.13949500000001</v>
      </c>
      <c r="L126" s="51">
        <v>11648.580639</v>
      </c>
      <c r="M126" s="41">
        <v>347281</v>
      </c>
      <c r="N126" s="21">
        <v>12.520496088257563</v>
      </c>
      <c r="O126" s="8">
        <v>0</v>
      </c>
      <c r="P126" s="23">
        <v>-9.9241380989524425E-2</v>
      </c>
      <c r="Q126" s="24">
        <v>0</v>
      </c>
      <c r="R126" s="24">
        <v>1</v>
      </c>
      <c r="S126" s="42">
        <v>0</v>
      </c>
      <c r="T126" s="32">
        <v>347281</v>
      </c>
      <c r="U126" s="39">
        <v>0</v>
      </c>
      <c r="V126" s="64">
        <v>371427.15131966688</v>
      </c>
      <c r="W126" s="27">
        <v>13.39103548760381</v>
      </c>
      <c r="X126" s="88">
        <v>6.9529145906821507E-2</v>
      </c>
      <c r="Y126" s="26">
        <v>391474.91876538069</v>
      </c>
      <c r="Z126" s="27">
        <v>14.113816157673169</v>
      </c>
      <c r="AA126" s="89">
        <v>0.12725694398881796</v>
      </c>
      <c r="AB126" s="67">
        <v>1</v>
      </c>
      <c r="AC126" s="67">
        <v>0</v>
      </c>
      <c r="AD126" s="75">
        <v>0</v>
      </c>
      <c r="AE126" s="64">
        <v>339786.49015972344</v>
      </c>
      <c r="AF126" s="27">
        <f t="shared" si="12"/>
        <v>12.250297081866224</v>
      </c>
      <c r="AG126" s="88">
        <f>(AE126-M126)/M126</f>
        <v>-2.1580535187000031E-2</v>
      </c>
      <c r="AH126" s="26">
        <v>376458.04070300463</v>
      </c>
      <c r="AI126" s="27">
        <f t="shared" si="13"/>
        <v>13.572413768720649</v>
      </c>
      <c r="AJ126" s="89">
        <f>(AH126-M126)/M126</f>
        <v>8.4015655054565708E-2</v>
      </c>
      <c r="AK126" s="67">
        <f t="shared" si="14"/>
        <v>1</v>
      </c>
      <c r="AL126" s="67">
        <f t="shared" si="15"/>
        <v>0</v>
      </c>
      <c r="AM126" s="75">
        <f t="shared" si="16"/>
        <v>0</v>
      </c>
    </row>
    <row r="127" spans="1:39" x14ac:dyDescent="0.25">
      <c r="A127" s="5"/>
      <c r="B127" s="50" t="s">
        <v>63</v>
      </c>
      <c r="C127" s="6" t="s">
        <v>1094</v>
      </c>
      <c r="D127" s="6" t="s">
        <v>1095</v>
      </c>
      <c r="E127" s="67" t="s">
        <v>947</v>
      </c>
      <c r="F127" s="76"/>
      <c r="G127" s="8">
        <v>36956</v>
      </c>
      <c r="H127" s="90">
        <f>VLOOKUP(C127,'[1]Actualisation du CIF'!B$7:G$1272,6,0)</f>
        <v>0.34791899999999998</v>
      </c>
      <c r="I127" s="68">
        <v>0.36053600000000002</v>
      </c>
      <c r="J127" s="11">
        <v>188.97047800000001</v>
      </c>
      <c r="K127" s="11">
        <v>284.13949500000001</v>
      </c>
      <c r="L127" s="51">
        <v>10551.339537</v>
      </c>
      <c r="M127" s="41">
        <v>153377</v>
      </c>
      <c r="N127" s="21">
        <v>4.1502597683732008</v>
      </c>
      <c r="O127" s="8">
        <v>0</v>
      </c>
      <c r="P127" s="23">
        <v>-0.27925262643438498</v>
      </c>
      <c r="Q127" s="24">
        <v>0</v>
      </c>
      <c r="R127" s="24">
        <v>1</v>
      </c>
      <c r="S127" s="42">
        <v>0</v>
      </c>
      <c r="T127" s="32">
        <v>184780</v>
      </c>
      <c r="U127" s="39">
        <v>1</v>
      </c>
      <c r="V127" s="64">
        <v>203258</v>
      </c>
      <c r="W127" s="27">
        <v>5.5</v>
      </c>
      <c r="X127" s="88" t="s">
        <v>2632</v>
      </c>
      <c r="Y127" s="26">
        <v>297590.03780000005</v>
      </c>
      <c r="Z127" s="27">
        <v>8.0525500000000019</v>
      </c>
      <c r="AA127" s="89" t="s">
        <v>2632</v>
      </c>
      <c r="AB127" s="67">
        <v>1</v>
      </c>
      <c r="AC127" s="67">
        <v>0</v>
      </c>
      <c r="AD127" s="75">
        <v>0</v>
      </c>
      <c r="AE127" s="64">
        <v>203258</v>
      </c>
      <c r="AF127" s="27">
        <f t="shared" si="12"/>
        <v>5.5</v>
      </c>
      <c r="AG127" s="88" t="s">
        <v>2632</v>
      </c>
      <c r="AH127" s="26">
        <v>297590.03780000017</v>
      </c>
      <c r="AI127" s="27">
        <f t="shared" si="13"/>
        <v>8.0525500000000036</v>
      </c>
      <c r="AJ127" s="89" t="s">
        <v>2632</v>
      </c>
      <c r="AK127" s="67">
        <f t="shared" si="14"/>
        <v>1</v>
      </c>
      <c r="AL127" s="67">
        <f t="shared" si="15"/>
        <v>0</v>
      </c>
      <c r="AM127" s="75">
        <f t="shared" si="16"/>
        <v>0</v>
      </c>
    </row>
    <row r="128" spans="1:39" x14ac:dyDescent="0.25">
      <c r="A128" s="5"/>
      <c r="B128" s="50" t="s">
        <v>63</v>
      </c>
      <c r="C128" s="6" t="s">
        <v>578</v>
      </c>
      <c r="D128" s="6" t="s">
        <v>579</v>
      </c>
      <c r="E128" s="67" t="s">
        <v>543</v>
      </c>
      <c r="F128" s="76"/>
      <c r="G128" s="8">
        <v>7528</v>
      </c>
      <c r="H128" s="90">
        <f>VLOOKUP(C128,'[1]Actualisation du CIF'!B$7:G$1272,6,0)</f>
        <v>0.43723600000000001</v>
      </c>
      <c r="I128" s="68">
        <v>0.43723600000000001</v>
      </c>
      <c r="J128" s="11">
        <v>156.25093000000001</v>
      </c>
      <c r="K128" s="11">
        <v>177.267167</v>
      </c>
      <c r="L128" s="51">
        <v>9939.9945530000005</v>
      </c>
      <c r="M128" s="41">
        <v>13060</v>
      </c>
      <c r="N128" s="21">
        <v>1.7348565356004251</v>
      </c>
      <c r="O128" s="8">
        <v>0</v>
      </c>
      <c r="P128" s="23">
        <v>0.13842813527800107</v>
      </c>
      <c r="Q128" s="24">
        <v>1</v>
      </c>
      <c r="R128" s="24">
        <v>0</v>
      </c>
      <c r="S128" s="42">
        <v>0</v>
      </c>
      <c r="T128" s="32">
        <v>37640</v>
      </c>
      <c r="U128" s="39">
        <v>1</v>
      </c>
      <c r="V128" s="64">
        <v>41404</v>
      </c>
      <c r="W128" s="27">
        <v>5.5</v>
      </c>
      <c r="X128" s="88" t="s">
        <v>2632</v>
      </c>
      <c r="Y128" s="26">
        <v>60619.59639999998</v>
      </c>
      <c r="Z128" s="27">
        <v>8.0525499999999965</v>
      </c>
      <c r="AA128" s="89" t="s">
        <v>2632</v>
      </c>
      <c r="AB128" s="67">
        <v>1</v>
      </c>
      <c r="AC128" s="67">
        <v>0</v>
      </c>
      <c r="AD128" s="75">
        <v>0</v>
      </c>
      <c r="AE128" s="64">
        <v>41404</v>
      </c>
      <c r="AF128" s="27">
        <f t="shared" si="12"/>
        <v>5.5</v>
      </c>
      <c r="AG128" s="88" t="s">
        <v>2632</v>
      </c>
      <c r="AH128" s="26">
        <v>60619.59639999998</v>
      </c>
      <c r="AI128" s="27">
        <f t="shared" si="13"/>
        <v>8.0525499999999965</v>
      </c>
      <c r="AJ128" s="89" t="s">
        <v>2632</v>
      </c>
      <c r="AK128" s="67">
        <f t="shared" si="14"/>
        <v>1</v>
      </c>
      <c r="AL128" s="67">
        <f t="shared" si="15"/>
        <v>0</v>
      </c>
      <c r="AM128" s="75">
        <f t="shared" si="16"/>
        <v>0</v>
      </c>
    </row>
    <row r="129" spans="1:39" x14ac:dyDescent="0.25">
      <c r="A129" s="5"/>
      <c r="B129" s="50" t="s">
        <v>63</v>
      </c>
      <c r="C129" s="6" t="s">
        <v>1092</v>
      </c>
      <c r="D129" s="6" t="s">
        <v>1093</v>
      </c>
      <c r="E129" s="67" t="s">
        <v>947</v>
      </c>
      <c r="F129" s="76"/>
      <c r="G129" s="8">
        <v>19219</v>
      </c>
      <c r="H129" s="90">
        <f>VLOOKUP(C129,'[1]Actualisation du CIF'!B$7:G$1272,6,0)</f>
        <v>0.27813599999999999</v>
      </c>
      <c r="I129" s="68">
        <v>0.301952</v>
      </c>
      <c r="J129" s="11">
        <v>221.73572999999999</v>
      </c>
      <c r="K129" s="11">
        <v>284.13949500000001</v>
      </c>
      <c r="L129" s="51">
        <v>10381.760734</v>
      </c>
      <c r="M129" s="41">
        <v>160546</v>
      </c>
      <c r="N129" s="21">
        <v>8.3535043446589317</v>
      </c>
      <c r="O129" s="8">
        <v>0</v>
      </c>
      <c r="P129" s="23">
        <v>-0.13418401227575108</v>
      </c>
      <c r="Q129" s="24">
        <v>0</v>
      </c>
      <c r="R129" s="24">
        <v>1</v>
      </c>
      <c r="S129" s="42">
        <v>0</v>
      </c>
      <c r="T129" s="32">
        <v>160546</v>
      </c>
      <c r="U129" s="39">
        <v>0</v>
      </c>
      <c r="V129" s="64">
        <v>176600.6</v>
      </c>
      <c r="W129" s="27">
        <v>9.1888547791248243</v>
      </c>
      <c r="X129" s="88">
        <v>0.10000000000000003</v>
      </c>
      <c r="Y129" s="26">
        <v>258560.93846000009</v>
      </c>
      <c r="Z129" s="27">
        <v>13.453402282116659</v>
      </c>
      <c r="AA129" s="89">
        <v>0.61051000000000055</v>
      </c>
      <c r="AB129" s="67">
        <v>1</v>
      </c>
      <c r="AC129" s="67">
        <v>0</v>
      </c>
      <c r="AD129" s="75">
        <v>0</v>
      </c>
      <c r="AE129" s="64">
        <v>176600.6</v>
      </c>
      <c r="AF129" s="27">
        <f t="shared" si="12"/>
        <v>9.1888547791248243</v>
      </c>
      <c r="AG129" s="88">
        <f>(AE129-M129)/M129</f>
        <v>0.10000000000000003</v>
      </c>
      <c r="AH129" s="26">
        <v>258560.93846000009</v>
      </c>
      <c r="AI129" s="27">
        <f t="shared" si="13"/>
        <v>13.453402282116659</v>
      </c>
      <c r="AJ129" s="89">
        <f>(AH129-M129)/M129</f>
        <v>0.61051000000000055</v>
      </c>
      <c r="AK129" s="67">
        <f t="shared" si="14"/>
        <v>1</v>
      </c>
      <c r="AL129" s="67">
        <f t="shared" si="15"/>
        <v>0</v>
      </c>
      <c r="AM129" s="75">
        <f t="shared" si="16"/>
        <v>0</v>
      </c>
    </row>
    <row r="130" spans="1:39" x14ac:dyDescent="0.25">
      <c r="A130" s="5"/>
      <c r="B130" s="50" t="s">
        <v>63</v>
      </c>
      <c r="C130" s="6" t="s">
        <v>1096</v>
      </c>
      <c r="D130" s="6" t="s">
        <v>1097</v>
      </c>
      <c r="E130" s="67" t="s">
        <v>947</v>
      </c>
      <c r="F130" s="76"/>
      <c r="G130" s="8">
        <v>32038</v>
      </c>
      <c r="H130" s="90">
        <f>VLOOKUP(C130,'[1]Actualisation du CIF'!B$7:G$1272,6,0)</f>
        <v>0.341858</v>
      </c>
      <c r="I130" s="68">
        <v>0.33854699999999999</v>
      </c>
      <c r="J130" s="11">
        <v>222.24299300000001</v>
      </c>
      <c r="K130" s="11">
        <v>284.13949500000001</v>
      </c>
      <c r="L130" s="51">
        <v>11167.281842</v>
      </c>
      <c r="M130" s="41">
        <v>126644</v>
      </c>
      <c r="N130" s="21">
        <v>3.9529308945627069</v>
      </c>
      <c r="O130" s="8">
        <v>0</v>
      </c>
      <c r="P130" s="23">
        <v>-1.2474694742259266E-2</v>
      </c>
      <c r="Q130" s="24">
        <v>0</v>
      </c>
      <c r="R130" s="24">
        <v>1</v>
      </c>
      <c r="S130" s="42">
        <v>0</v>
      </c>
      <c r="T130" s="32">
        <v>160190</v>
      </c>
      <c r="U130" s="39">
        <v>1</v>
      </c>
      <c r="V130" s="64">
        <v>176209</v>
      </c>
      <c r="W130" s="27">
        <v>5.5</v>
      </c>
      <c r="X130" s="88" t="s">
        <v>2632</v>
      </c>
      <c r="Y130" s="26">
        <v>257987.5969</v>
      </c>
      <c r="Z130" s="27">
        <v>8.0525500000000001</v>
      </c>
      <c r="AA130" s="89" t="s">
        <v>2632</v>
      </c>
      <c r="AB130" s="67">
        <v>1</v>
      </c>
      <c r="AC130" s="67">
        <v>0</v>
      </c>
      <c r="AD130" s="75">
        <v>0</v>
      </c>
      <c r="AE130" s="64">
        <v>176209</v>
      </c>
      <c r="AF130" s="27">
        <f t="shared" si="12"/>
        <v>5.5</v>
      </c>
      <c r="AG130" s="88" t="s">
        <v>2632</v>
      </c>
      <c r="AH130" s="26">
        <v>257987.5969</v>
      </c>
      <c r="AI130" s="27">
        <f t="shared" si="13"/>
        <v>8.0525500000000001</v>
      </c>
      <c r="AJ130" s="89" t="s">
        <v>2632</v>
      </c>
      <c r="AK130" s="67">
        <f t="shared" si="14"/>
        <v>1</v>
      </c>
      <c r="AL130" s="67">
        <f t="shared" si="15"/>
        <v>0</v>
      </c>
      <c r="AM130" s="75">
        <f t="shared" si="16"/>
        <v>0</v>
      </c>
    </row>
    <row r="131" spans="1:39" x14ac:dyDescent="0.25">
      <c r="A131" s="5"/>
      <c r="B131" s="50" t="s">
        <v>63</v>
      </c>
      <c r="C131" s="6" t="s">
        <v>64</v>
      </c>
      <c r="D131" s="6" t="s">
        <v>65</v>
      </c>
      <c r="E131" s="67" t="s">
        <v>2633</v>
      </c>
      <c r="F131" s="76"/>
      <c r="G131" s="8">
        <v>175631</v>
      </c>
      <c r="H131" s="90">
        <f>VLOOKUP(C131,'[1]Actualisation du CIF'!B$7:G$1272,6,0)</f>
        <v>0.3281</v>
      </c>
      <c r="I131" s="68">
        <v>0.32854499999999998</v>
      </c>
      <c r="J131" s="11">
        <v>214.52783400000001</v>
      </c>
      <c r="K131" s="11">
        <v>401.16184900000002</v>
      </c>
      <c r="L131" s="51">
        <v>12612.268337</v>
      </c>
      <c r="M131" s="41">
        <v>8315735</v>
      </c>
      <c r="N131" s="21">
        <v>47.347763208089688</v>
      </c>
      <c r="O131" s="8">
        <v>0</v>
      </c>
      <c r="P131" s="23">
        <v>-5.2686581252791895E-2</v>
      </c>
      <c r="Q131" s="24">
        <v>0</v>
      </c>
      <c r="R131" s="24">
        <v>1</v>
      </c>
      <c r="S131" s="42">
        <v>0</v>
      </c>
      <c r="T131" s="32">
        <v>8315735</v>
      </c>
      <c r="U131" s="39">
        <v>0</v>
      </c>
      <c r="V131" s="64">
        <v>7899948.25</v>
      </c>
      <c r="W131" s="27">
        <v>44.9803750476852</v>
      </c>
      <c r="X131" s="88">
        <v>-0.05</v>
      </c>
      <c r="Y131" s="26">
        <v>6434557.2243015617</v>
      </c>
      <c r="Z131" s="27">
        <v>36.636796603683642</v>
      </c>
      <c r="AA131" s="89">
        <v>-0.2262190625000001</v>
      </c>
      <c r="AB131" s="67">
        <v>0</v>
      </c>
      <c r="AC131" s="67">
        <v>1</v>
      </c>
      <c r="AD131" s="75">
        <v>0</v>
      </c>
      <c r="AE131" s="64">
        <v>8315735</v>
      </c>
      <c r="AF131" s="27">
        <f t="shared" si="12"/>
        <v>47.347763208089688</v>
      </c>
      <c r="AG131" s="88">
        <f t="shared" ref="AG131:AG152" si="19">(AE131-M131)/M131</f>
        <v>0</v>
      </c>
      <c r="AH131" s="26">
        <v>8315735</v>
      </c>
      <c r="AI131" s="27">
        <f t="shared" si="13"/>
        <v>47.347763208089688</v>
      </c>
      <c r="AJ131" s="89">
        <f t="shared" ref="AJ131:AJ152" si="20">(AH131-M131)/M131</f>
        <v>0</v>
      </c>
      <c r="AK131" s="67">
        <f t="shared" si="14"/>
        <v>0</v>
      </c>
      <c r="AL131" s="67">
        <f t="shared" si="15"/>
        <v>0</v>
      </c>
      <c r="AM131" s="75">
        <f t="shared" si="16"/>
        <v>1</v>
      </c>
    </row>
    <row r="132" spans="1:39" x14ac:dyDescent="0.25">
      <c r="A132" s="5"/>
      <c r="B132" s="50" t="s">
        <v>68</v>
      </c>
      <c r="C132" s="6" t="s">
        <v>1114</v>
      </c>
      <c r="D132" s="6" t="s">
        <v>1115</v>
      </c>
      <c r="E132" s="67" t="s">
        <v>947</v>
      </c>
      <c r="F132" s="76"/>
      <c r="G132" s="8">
        <v>20918</v>
      </c>
      <c r="H132" s="90">
        <f>VLOOKUP(C132,'[1]Actualisation du CIF'!B$7:G$1272,6,0)</f>
        <v>0.40149800000000002</v>
      </c>
      <c r="I132" s="68">
        <v>0.40806799999999999</v>
      </c>
      <c r="J132" s="11">
        <v>365.51080400000001</v>
      </c>
      <c r="K132" s="11">
        <v>284.13949500000001</v>
      </c>
      <c r="L132" s="51">
        <v>11510.220992</v>
      </c>
      <c r="M132" s="41">
        <v>105030</v>
      </c>
      <c r="N132" s="21">
        <v>5.0210345157280809</v>
      </c>
      <c r="O132" s="8">
        <v>0</v>
      </c>
      <c r="P132" s="23">
        <v>-8.0743852853326942E-2</v>
      </c>
      <c r="Q132" s="24">
        <v>0</v>
      </c>
      <c r="R132" s="24">
        <v>1</v>
      </c>
      <c r="S132" s="42">
        <v>0</v>
      </c>
      <c r="T132" s="32">
        <v>105030</v>
      </c>
      <c r="U132" s="39">
        <v>0</v>
      </c>
      <c r="V132" s="64">
        <v>115533</v>
      </c>
      <c r="W132" s="27">
        <v>5.5231379673008894</v>
      </c>
      <c r="X132" s="88">
        <v>0.1</v>
      </c>
      <c r="Y132" s="26">
        <v>169151.86530000006</v>
      </c>
      <c r="Z132" s="27">
        <v>8.0864262979252342</v>
      </c>
      <c r="AA132" s="89">
        <v>0.61051000000000055</v>
      </c>
      <c r="AB132" s="67">
        <v>1</v>
      </c>
      <c r="AC132" s="67">
        <v>0</v>
      </c>
      <c r="AD132" s="75">
        <v>0</v>
      </c>
      <c r="AE132" s="64">
        <v>115533</v>
      </c>
      <c r="AF132" s="27">
        <f t="shared" si="12"/>
        <v>5.5231379673008894</v>
      </c>
      <c r="AG132" s="88">
        <f t="shared" si="19"/>
        <v>0.1</v>
      </c>
      <c r="AH132" s="26">
        <v>169151.8653</v>
      </c>
      <c r="AI132" s="27">
        <f t="shared" si="13"/>
        <v>8.0864262979252324</v>
      </c>
      <c r="AJ132" s="89">
        <f t="shared" si="20"/>
        <v>0.61051</v>
      </c>
      <c r="AK132" s="67">
        <f t="shared" si="14"/>
        <v>1</v>
      </c>
      <c r="AL132" s="67">
        <f t="shared" si="15"/>
        <v>0</v>
      </c>
      <c r="AM132" s="75">
        <f t="shared" si="16"/>
        <v>0</v>
      </c>
    </row>
    <row r="133" spans="1:39" x14ac:dyDescent="0.25">
      <c r="A133" s="5"/>
      <c r="B133" s="50" t="s">
        <v>68</v>
      </c>
      <c r="C133" s="6" t="s">
        <v>1110</v>
      </c>
      <c r="D133" s="6" t="s">
        <v>1111</v>
      </c>
      <c r="E133" s="67" t="s">
        <v>947</v>
      </c>
      <c r="F133" s="76"/>
      <c r="G133" s="8">
        <v>16449</v>
      </c>
      <c r="H133" s="90">
        <f>VLOOKUP(C133,'[1]Actualisation du CIF'!B$7:G$1272,6,0)</f>
        <v>0.40007599999999999</v>
      </c>
      <c r="I133" s="68">
        <v>0.38799800000000001</v>
      </c>
      <c r="J133" s="11">
        <v>313.12882200000001</v>
      </c>
      <c r="K133" s="11">
        <v>284.13949500000001</v>
      </c>
      <c r="L133" s="51">
        <v>11982.503675</v>
      </c>
      <c r="M133" s="41">
        <v>154025</v>
      </c>
      <c r="N133" s="21">
        <v>9.3637911119216977</v>
      </c>
      <c r="O133" s="8">
        <v>0</v>
      </c>
      <c r="P133" s="23">
        <v>9.7971447568086893E-3</v>
      </c>
      <c r="Q133" s="24">
        <v>1</v>
      </c>
      <c r="R133" s="24">
        <v>0</v>
      </c>
      <c r="S133" s="42">
        <v>0</v>
      </c>
      <c r="T133" s="32">
        <v>154025</v>
      </c>
      <c r="U133" s="39">
        <v>0</v>
      </c>
      <c r="V133" s="64">
        <v>169427.5</v>
      </c>
      <c r="W133" s="27">
        <v>10.300170223113867</v>
      </c>
      <c r="X133" s="88">
        <v>0.1</v>
      </c>
      <c r="Y133" s="26">
        <v>248058.80275000012</v>
      </c>
      <c r="Z133" s="27">
        <v>15.080479223661021</v>
      </c>
      <c r="AA133" s="89">
        <v>0.61051000000000077</v>
      </c>
      <c r="AB133" s="67">
        <v>1</v>
      </c>
      <c r="AC133" s="67">
        <v>0</v>
      </c>
      <c r="AD133" s="75">
        <v>0</v>
      </c>
      <c r="AE133" s="64">
        <v>169427.5</v>
      </c>
      <c r="AF133" s="27">
        <f t="shared" si="12"/>
        <v>10.300170223113867</v>
      </c>
      <c r="AG133" s="88">
        <f t="shared" si="19"/>
        <v>0.1</v>
      </c>
      <c r="AH133" s="26">
        <v>248058.80275000012</v>
      </c>
      <c r="AI133" s="27">
        <f t="shared" si="13"/>
        <v>15.080479223661021</v>
      </c>
      <c r="AJ133" s="89">
        <f t="shared" si="20"/>
        <v>0.61051000000000077</v>
      </c>
      <c r="AK133" s="67">
        <f t="shared" si="14"/>
        <v>1</v>
      </c>
      <c r="AL133" s="67">
        <f t="shared" si="15"/>
        <v>0</v>
      </c>
      <c r="AM133" s="75">
        <f t="shared" si="16"/>
        <v>0</v>
      </c>
    </row>
    <row r="134" spans="1:39" x14ac:dyDescent="0.25">
      <c r="A134" s="5"/>
      <c r="B134" s="50" t="s">
        <v>68</v>
      </c>
      <c r="C134" s="6" t="s">
        <v>1120</v>
      </c>
      <c r="D134" s="6" t="s">
        <v>1121</v>
      </c>
      <c r="E134" s="67" t="s">
        <v>947</v>
      </c>
      <c r="F134" s="76"/>
      <c r="G134" s="8">
        <v>8849</v>
      </c>
      <c r="H134" s="90">
        <f>VLOOKUP(C134,'[1]Actualisation du CIF'!B$7:G$1272,6,0)</f>
        <v>0.43575000000000003</v>
      </c>
      <c r="I134" s="68">
        <v>0.53044999999999998</v>
      </c>
      <c r="J134" s="11">
        <v>190.60402300000001</v>
      </c>
      <c r="K134" s="11">
        <v>284.13949500000001</v>
      </c>
      <c r="L134" s="51">
        <v>10536.933233</v>
      </c>
      <c r="M134" s="41">
        <v>276063</v>
      </c>
      <c r="N134" s="21">
        <v>31.197084416318226</v>
      </c>
      <c r="O134" s="8">
        <v>0</v>
      </c>
      <c r="P134" s="23">
        <v>1.5004366669170424E-3</v>
      </c>
      <c r="Q134" s="24">
        <v>1</v>
      </c>
      <c r="R134" s="24">
        <v>0</v>
      </c>
      <c r="S134" s="42">
        <v>0</v>
      </c>
      <c r="T134" s="32">
        <v>276063</v>
      </c>
      <c r="U134" s="39">
        <v>0</v>
      </c>
      <c r="V134" s="64">
        <v>272139.9807122685</v>
      </c>
      <c r="W134" s="27">
        <v>30.753755307070687</v>
      </c>
      <c r="X134" s="88">
        <v>-1.4210594276420595E-2</v>
      </c>
      <c r="Y134" s="26">
        <v>286828.72661201318</v>
      </c>
      <c r="Z134" s="27">
        <v>32.41368816951217</v>
      </c>
      <c r="AA134" s="89">
        <v>3.8997354270630918E-2</v>
      </c>
      <c r="AB134" s="67">
        <v>1</v>
      </c>
      <c r="AC134" s="67">
        <v>0</v>
      </c>
      <c r="AD134" s="75">
        <v>0</v>
      </c>
      <c r="AE134" s="64">
        <v>294662.21227284899</v>
      </c>
      <c r="AF134" s="27">
        <f t="shared" si="12"/>
        <v>33.29892781928455</v>
      </c>
      <c r="AG134" s="88">
        <f t="shared" si="19"/>
        <v>6.7373071628030523E-2</v>
      </c>
      <c r="AH134" s="26">
        <v>326463.7126958922</v>
      </c>
      <c r="AI134" s="27">
        <f t="shared" si="13"/>
        <v>36.892723776233723</v>
      </c>
      <c r="AJ134" s="89">
        <f t="shared" si="20"/>
        <v>0.18256960438701383</v>
      </c>
      <c r="AK134" s="67">
        <f t="shared" si="14"/>
        <v>1</v>
      </c>
      <c r="AL134" s="67">
        <f t="shared" si="15"/>
        <v>0</v>
      </c>
      <c r="AM134" s="75">
        <f t="shared" si="16"/>
        <v>0</v>
      </c>
    </row>
    <row r="135" spans="1:39" x14ac:dyDescent="0.25">
      <c r="A135" s="5"/>
      <c r="B135" s="50" t="s">
        <v>68</v>
      </c>
      <c r="C135" s="6" t="s">
        <v>1124</v>
      </c>
      <c r="D135" s="6" t="s">
        <v>1125</v>
      </c>
      <c r="E135" s="67" t="s">
        <v>947</v>
      </c>
      <c r="F135" s="76"/>
      <c r="G135" s="8">
        <v>13438</v>
      </c>
      <c r="H135" s="90">
        <f>VLOOKUP(C135,'[1]Actualisation du CIF'!B$7:G$1272,6,0)</f>
        <v>0.57347599999999999</v>
      </c>
      <c r="I135" s="68">
        <v>0.381573</v>
      </c>
      <c r="J135" s="11">
        <v>591.40035699999999</v>
      </c>
      <c r="K135" s="11">
        <v>284.13949500000001</v>
      </c>
      <c r="L135" s="51">
        <v>12189.927792</v>
      </c>
      <c r="M135" s="41">
        <v>46206</v>
      </c>
      <c r="N135" s="21">
        <v>3.4384581038845066</v>
      </c>
      <c r="O135" s="8">
        <v>0</v>
      </c>
      <c r="P135" s="23">
        <v>3.5372986894489423E-3</v>
      </c>
      <c r="Q135" s="24">
        <v>1</v>
      </c>
      <c r="R135" s="24">
        <v>0</v>
      </c>
      <c r="S135" s="42">
        <v>0</v>
      </c>
      <c r="T135" s="32">
        <v>46206</v>
      </c>
      <c r="U135" s="39">
        <v>0</v>
      </c>
      <c r="V135" s="64">
        <v>50826.600000000035</v>
      </c>
      <c r="W135" s="27">
        <v>3.7823039142729598</v>
      </c>
      <c r="X135" s="88">
        <v>0.10000000000000075</v>
      </c>
      <c r="Y135" s="26">
        <v>74415.225060000143</v>
      </c>
      <c r="Z135" s="27">
        <v>5.5376711608870473</v>
      </c>
      <c r="AA135" s="89">
        <v>0.61051000000000311</v>
      </c>
      <c r="AB135" s="67">
        <v>1</v>
      </c>
      <c r="AC135" s="67">
        <v>0</v>
      </c>
      <c r="AD135" s="75">
        <v>0</v>
      </c>
      <c r="AE135" s="64">
        <v>50826.600000000006</v>
      </c>
      <c r="AF135" s="27">
        <f t="shared" si="12"/>
        <v>3.7823039142729575</v>
      </c>
      <c r="AG135" s="88">
        <f t="shared" si="19"/>
        <v>0.10000000000000013</v>
      </c>
      <c r="AH135" s="26">
        <v>74415.225060000055</v>
      </c>
      <c r="AI135" s="27">
        <f t="shared" si="13"/>
        <v>5.537671160887041</v>
      </c>
      <c r="AJ135" s="89">
        <f t="shared" si="20"/>
        <v>0.61051000000000122</v>
      </c>
      <c r="AK135" s="67">
        <f t="shared" si="14"/>
        <v>1</v>
      </c>
      <c r="AL135" s="67">
        <f t="shared" si="15"/>
        <v>0</v>
      </c>
      <c r="AM135" s="75">
        <f t="shared" si="16"/>
        <v>0</v>
      </c>
    </row>
    <row r="136" spans="1:39" x14ac:dyDescent="0.25">
      <c r="A136" s="5"/>
      <c r="B136" s="50" t="s">
        <v>68</v>
      </c>
      <c r="C136" s="6" t="s">
        <v>1104</v>
      </c>
      <c r="D136" s="6" t="s">
        <v>1105</v>
      </c>
      <c r="E136" s="67" t="s">
        <v>947</v>
      </c>
      <c r="F136" s="76"/>
      <c r="G136" s="8">
        <v>22310</v>
      </c>
      <c r="H136" s="90">
        <f>VLOOKUP(C136,'[1]Actualisation du CIF'!B$7:G$1272,6,0)</f>
        <v>0.57446799999999998</v>
      </c>
      <c r="I136" s="68">
        <v>0.36435699999999999</v>
      </c>
      <c r="J136" s="11">
        <v>428.82756599999999</v>
      </c>
      <c r="K136" s="11">
        <v>284.13949500000001</v>
      </c>
      <c r="L136" s="51">
        <v>13427.377662999999</v>
      </c>
      <c r="M136" s="41">
        <v>268283</v>
      </c>
      <c r="N136" s="21">
        <v>12.025235320484088</v>
      </c>
      <c r="O136" s="8">
        <v>0</v>
      </c>
      <c r="P136" s="23">
        <v>0.31191023019143527</v>
      </c>
      <c r="Q136" s="24">
        <v>1</v>
      </c>
      <c r="R136" s="24">
        <v>0</v>
      </c>
      <c r="S136" s="42">
        <v>0</v>
      </c>
      <c r="T136" s="32">
        <v>268283</v>
      </c>
      <c r="U136" s="39">
        <v>0</v>
      </c>
      <c r="V136" s="64">
        <v>295111.30000000005</v>
      </c>
      <c r="W136" s="27">
        <v>13.227758852532499</v>
      </c>
      <c r="X136" s="88">
        <v>0.10000000000000017</v>
      </c>
      <c r="Y136" s="26">
        <v>432072.45433000015</v>
      </c>
      <c r="Z136" s="27">
        <v>19.366761735992835</v>
      </c>
      <c r="AA136" s="89">
        <v>0.61051000000000055</v>
      </c>
      <c r="AB136" s="67">
        <v>1</v>
      </c>
      <c r="AC136" s="67">
        <v>0</v>
      </c>
      <c r="AD136" s="75">
        <v>0</v>
      </c>
      <c r="AE136" s="64">
        <v>295111.30000000005</v>
      </c>
      <c r="AF136" s="27">
        <f t="shared" si="12"/>
        <v>13.227758852532499</v>
      </c>
      <c r="AG136" s="88">
        <f t="shared" si="19"/>
        <v>0.10000000000000017</v>
      </c>
      <c r="AH136" s="26">
        <v>399730.13967844145</v>
      </c>
      <c r="AI136" s="27">
        <f t="shared" si="13"/>
        <v>17.917083804502081</v>
      </c>
      <c r="AJ136" s="89">
        <f t="shared" si="20"/>
        <v>0.4899570217957957</v>
      </c>
      <c r="AK136" s="67">
        <f t="shared" si="14"/>
        <v>1</v>
      </c>
      <c r="AL136" s="67">
        <f t="shared" si="15"/>
        <v>0</v>
      </c>
      <c r="AM136" s="75">
        <f t="shared" si="16"/>
        <v>0</v>
      </c>
    </row>
    <row r="137" spans="1:39" x14ac:dyDescent="0.25">
      <c r="A137" s="5"/>
      <c r="B137" s="50" t="s">
        <v>68</v>
      </c>
      <c r="C137" s="6" t="s">
        <v>1126</v>
      </c>
      <c r="D137" s="6" t="s">
        <v>1127</v>
      </c>
      <c r="E137" s="67" t="s">
        <v>947</v>
      </c>
      <c r="F137" s="76" t="s">
        <v>2656</v>
      </c>
      <c r="G137" s="8">
        <v>17944</v>
      </c>
      <c r="H137" s="90">
        <f>VLOOKUP(C137,'[1]Actualisation du CIF'!B$7:G$1272,6,0)</f>
        <v>0.366753</v>
      </c>
      <c r="I137" s="68">
        <v>0.366753</v>
      </c>
      <c r="J137" s="11">
        <v>135.47469899999999</v>
      </c>
      <c r="K137" s="11">
        <v>284.13949500000001</v>
      </c>
      <c r="L137" s="51">
        <v>11812.961868</v>
      </c>
      <c r="M137" s="41">
        <v>460908</v>
      </c>
      <c r="N137" s="21">
        <v>25.685911725367809</v>
      </c>
      <c r="O137" s="8">
        <v>0</v>
      </c>
      <c r="P137" s="23">
        <v>-2.1432136483945951E-3</v>
      </c>
      <c r="Q137" s="24">
        <v>0</v>
      </c>
      <c r="R137" s="24">
        <v>1</v>
      </c>
      <c r="S137" s="42">
        <v>0</v>
      </c>
      <c r="T137" s="32">
        <v>460907.99999999994</v>
      </c>
      <c r="U137" s="39">
        <v>0</v>
      </c>
      <c r="V137" s="64">
        <v>506998.8</v>
      </c>
      <c r="W137" s="27">
        <v>28.25450289790459</v>
      </c>
      <c r="X137" s="88">
        <v>9.9999999999999978E-2</v>
      </c>
      <c r="Y137" s="26">
        <v>548320.66113689309</v>
      </c>
      <c r="Z137" s="27">
        <v>30.557326189082318</v>
      </c>
      <c r="AA137" s="89">
        <v>0.18965316535380833</v>
      </c>
      <c r="AB137" s="67">
        <v>1</v>
      </c>
      <c r="AC137" s="67">
        <v>0</v>
      </c>
      <c r="AD137" s="75">
        <v>0</v>
      </c>
      <c r="AE137" s="64">
        <v>462655.97325522458</v>
      </c>
      <c r="AF137" s="27">
        <f t="shared" si="12"/>
        <v>25.7833244123509</v>
      </c>
      <c r="AG137" s="88">
        <f t="shared" si="19"/>
        <v>3.7924558810534512E-3</v>
      </c>
      <c r="AH137" s="26">
        <v>512588.24660548219</v>
      </c>
      <c r="AI137" s="27">
        <f t="shared" si="13"/>
        <v>28.565996801464678</v>
      </c>
      <c r="AJ137" s="89">
        <f t="shared" si="20"/>
        <v>0.11212703317252506</v>
      </c>
      <c r="AK137" s="67">
        <f t="shared" si="14"/>
        <v>1</v>
      </c>
      <c r="AL137" s="67">
        <f t="shared" si="15"/>
        <v>0</v>
      </c>
      <c r="AM137" s="75">
        <f t="shared" si="16"/>
        <v>0</v>
      </c>
    </row>
    <row r="138" spans="1:39" x14ac:dyDescent="0.25">
      <c r="A138" s="5"/>
      <c r="B138" s="50" t="s">
        <v>68</v>
      </c>
      <c r="C138" s="6" t="s">
        <v>1106</v>
      </c>
      <c r="D138" s="6" t="s">
        <v>1107</v>
      </c>
      <c r="E138" s="67" t="s">
        <v>947</v>
      </c>
      <c r="F138" s="76"/>
      <c r="G138" s="8">
        <v>20192</v>
      </c>
      <c r="H138" s="90">
        <f>VLOOKUP(C138,'[1]Actualisation du CIF'!B$7:G$1272,6,0)</f>
        <v>0.363068</v>
      </c>
      <c r="I138" s="68">
        <v>0.52571500000000004</v>
      </c>
      <c r="J138" s="11">
        <v>177.28476599999999</v>
      </c>
      <c r="K138" s="11">
        <v>284.13949500000001</v>
      </c>
      <c r="L138" s="51">
        <v>11948.715684000001</v>
      </c>
      <c r="M138" s="41">
        <v>908053</v>
      </c>
      <c r="N138" s="21">
        <v>44.970929080824092</v>
      </c>
      <c r="O138" s="8">
        <v>0</v>
      </c>
      <c r="P138" s="23">
        <v>3.2431778016312547E-3</v>
      </c>
      <c r="Q138" s="24">
        <v>1</v>
      </c>
      <c r="R138" s="24">
        <v>0</v>
      </c>
      <c r="S138" s="42">
        <v>0</v>
      </c>
      <c r="T138" s="32">
        <v>908053.00000000012</v>
      </c>
      <c r="U138" s="39">
        <v>0</v>
      </c>
      <c r="V138" s="64">
        <v>862650.35000000009</v>
      </c>
      <c r="W138" s="27">
        <v>42.722382626782888</v>
      </c>
      <c r="X138" s="88">
        <v>-4.9999999999999899E-2</v>
      </c>
      <c r="Y138" s="26">
        <v>702634.10163968743</v>
      </c>
      <c r="Z138" s="27">
        <v>34.797647664406071</v>
      </c>
      <c r="AA138" s="89">
        <v>-0.22621906250000007</v>
      </c>
      <c r="AB138" s="67">
        <v>0</v>
      </c>
      <c r="AC138" s="67">
        <v>1</v>
      </c>
      <c r="AD138" s="75">
        <v>0</v>
      </c>
      <c r="AE138" s="64">
        <v>908053.00000000012</v>
      </c>
      <c r="AF138" s="27">
        <f t="shared" ref="AF138:AF201" si="21">AE138/G138</f>
        <v>44.970929080824092</v>
      </c>
      <c r="AG138" s="88">
        <f t="shared" si="19"/>
        <v>1.2820322363004673E-16</v>
      </c>
      <c r="AH138" s="26">
        <v>908053.00000000012</v>
      </c>
      <c r="AI138" s="27">
        <f t="shared" ref="AI138:AI201" si="22">AH138/G138</f>
        <v>44.970929080824092</v>
      </c>
      <c r="AJ138" s="89">
        <f t="shared" si="20"/>
        <v>1.2820322363004673E-16</v>
      </c>
      <c r="AK138" s="67">
        <f t="shared" ref="AK138:AK201" si="23">IF(AH138&gt;M138,1,0)</f>
        <v>0</v>
      </c>
      <c r="AL138" s="67">
        <f t="shared" ref="AL138:AL201" si="24">IF(AH138&lt;M138,1,0)</f>
        <v>0</v>
      </c>
      <c r="AM138" s="75">
        <f t="shared" ref="AM138:AM201" si="25">IF(AH138=M138,1,0)</f>
        <v>1</v>
      </c>
    </row>
    <row r="139" spans="1:39" x14ac:dyDescent="0.25">
      <c r="A139" s="5"/>
      <c r="B139" s="50" t="s">
        <v>68</v>
      </c>
      <c r="C139" s="6" t="s">
        <v>1100</v>
      </c>
      <c r="D139" s="6" t="s">
        <v>1101</v>
      </c>
      <c r="E139" s="67" t="s">
        <v>947</v>
      </c>
      <c r="F139" s="76"/>
      <c r="G139" s="8">
        <v>31639</v>
      </c>
      <c r="H139" s="90">
        <f>VLOOKUP(C139,'[1]Actualisation du CIF'!B$7:G$1272,6,0)</f>
        <v>0.38024999999999998</v>
      </c>
      <c r="I139" s="68">
        <v>0.34514899999999998</v>
      </c>
      <c r="J139" s="11">
        <v>288.88605799999999</v>
      </c>
      <c r="K139" s="11">
        <v>284.13949500000001</v>
      </c>
      <c r="L139" s="51">
        <v>12283.611596000001</v>
      </c>
      <c r="M139" s="41">
        <v>386251</v>
      </c>
      <c r="N139" s="21">
        <v>12.208065994500458</v>
      </c>
      <c r="O139" s="8">
        <v>0</v>
      </c>
      <c r="P139" s="23">
        <v>4.7351706607613999E-3</v>
      </c>
      <c r="Q139" s="24">
        <v>1</v>
      </c>
      <c r="R139" s="24">
        <v>0</v>
      </c>
      <c r="S139" s="42">
        <v>0</v>
      </c>
      <c r="T139" s="32">
        <v>386251</v>
      </c>
      <c r="U139" s="39">
        <v>0</v>
      </c>
      <c r="V139" s="64">
        <v>424876.10000000003</v>
      </c>
      <c r="W139" s="27">
        <v>13.428872593950505</v>
      </c>
      <c r="X139" s="88">
        <v>0.10000000000000009</v>
      </c>
      <c r="Y139" s="26">
        <v>622061.09801000031</v>
      </c>
      <c r="Z139" s="27">
        <v>19.661212364802942</v>
      </c>
      <c r="AA139" s="89">
        <v>0.61051000000000077</v>
      </c>
      <c r="AB139" s="67">
        <v>1</v>
      </c>
      <c r="AC139" s="67">
        <v>0</v>
      </c>
      <c r="AD139" s="75">
        <v>0</v>
      </c>
      <c r="AE139" s="64">
        <v>424876.10000000003</v>
      </c>
      <c r="AF139" s="27">
        <f t="shared" si="21"/>
        <v>13.428872593950505</v>
      </c>
      <c r="AG139" s="88">
        <f t="shared" si="19"/>
        <v>0.10000000000000009</v>
      </c>
      <c r="AH139" s="26">
        <v>620427.17075091752</v>
      </c>
      <c r="AI139" s="27">
        <f t="shared" si="22"/>
        <v>19.609569542365989</v>
      </c>
      <c r="AJ139" s="89">
        <f t="shared" si="20"/>
        <v>0.60627977856605553</v>
      </c>
      <c r="AK139" s="67">
        <f t="shared" si="23"/>
        <v>1</v>
      </c>
      <c r="AL139" s="67">
        <f t="shared" si="24"/>
        <v>0</v>
      </c>
      <c r="AM139" s="75">
        <f t="shared" si="25"/>
        <v>0</v>
      </c>
    </row>
    <row r="140" spans="1:39" x14ac:dyDescent="0.25">
      <c r="A140" s="5"/>
      <c r="B140" s="50" t="s">
        <v>68</v>
      </c>
      <c r="C140" s="6" t="s">
        <v>69</v>
      </c>
      <c r="D140" s="6" t="s">
        <v>70</v>
      </c>
      <c r="E140" s="67" t="s">
        <v>2633</v>
      </c>
      <c r="F140" s="76"/>
      <c r="G140" s="8">
        <v>59536</v>
      </c>
      <c r="H140" s="90">
        <f>VLOOKUP(C140,'[1]Actualisation du CIF'!B$7:G$1272,6,0)</f>
        <v>0.494898</v>
      </c>
      <c r="I140" s="68">
        <v>0.496172</v>
      </c>
      <c r="J140" s="11">
        <v>582.335646</v>
      </c>
      <c r="K140" s="11">
        <v>401.16184900000002</v>
      </c>
      <c r="L140" s="51">
        <v>14202.891433999999</v>
      </c>
      <c r="M140" s="41">
        <v>448458</v>
      </c>
      <c r="N140" s="21">
        <v>7.5325517334049987</v>
      </c>
      <c r="O140" s="8">
        <v>0</v>
      </c>
      <c r="P140" s="23">
        <v>-0.15323879356903167</v>
      </c>
      <c r="Q140" s="24">
        <v>0</v>
      </c>
      <c r="R140" s="24">
        <v>1</v>
      </c>
      <c r="S140" s="42">
        <v>0</v>
      </c>
      <c r="T140" s="32">
        <v>448458</v>
      </c>
      <c r="U140" s="39">
        <v>0</v>
      </c>
      <c r="V140" s="64">
        <v>493303.80000000005</v>
      </c>
      <c r="W140" s="27">
        <v>8.2858069067454991</v>
      </c>
      <c r="X140" s="88">
        <v>0.1000000000000001</v>
      </c>
      <c r="Y140" s="26">
        <v>722246.09358000034</v>
      </c>
      <c r="Z140" s="27">
        <v>12.131249892166091</v>
      </c>
      <c r="AA140" s="89">
        <v>0.61051000000000077</v>
      </c>
      <c r="AB140" s="67">
        <v>1</v>
      </c>
      <c r="AC140" s="67">
        <v>0</v>
      </c>
      <c r="AD140" s="75">
        <v>0</v>
      </c>
      <c r="AE140" s="64">
        <v>493303.80000000005</v>
      </c>
      <c r="AF140" s="27">
        <f t="shared" si="21"/>
        <v>8.2858069067454991</v>
      </c>
      <c r="AG140" s="88">
        <f t="shared" si="19"/>
        <v>0.1000000000000001</v>
      </c>
      <c r="AH140" s="26">
        <v>722246.09358000034</v>
      </c>
      <c r="AI140" s="27">
        <f t="shared" si="22"/>
        <v>12.131249892166091</v>
      </c>
      <c r="AJ140" s="89">
        <f t="shared" si="20"/>
        <v>0.61051000000000077</v>
      </c>
      <c r="AK140" s="67">
        <f t="shared" si="23"/>
        <v>1</v>
      </c>
      <c r="AL140" s="67">
        <f t="shared" si="24"/>
        <v>0</v>
      </c>
      <c r="AM140" s="75">
        <f t="shared" si="25"/>
        <v>0</v>
      </c>
    </row>
    <row r="141" spans="1:39" x14ac:dyDescent="0.25">
      <c r="A141" s="5"/>
      <c r="B141" s="50" t="s">
        <v>68</v>
      </c>
      <c r="C141" s="6" t="s">
        <v>1116</v>
      </c>
      <c r="D141" s="6" t="s">
        <v>1117</v>
      </c>
      <c r="E141" s="67" t="s">
        <v>947</v>
      </c>
      <c r="F141" s="76"/>
      <c r="G141" s="8">
        <v>6441</v>
      </c>
      <c r="H141" s="90">
        <f>VLOOKUP(C141,'[1]Actualisation du CIF'!B$7:G$1272,6,0)</f>
        <v>0.47011900000000001</v>
      </c>
      <c r="I141" s="68">
        <v>0.52343600000000001</v>
      </c>
      <c r="J141" s="11">
        <v>282.76261499999998</v>
      </c>
      <c r="K141" s="11">
        <v>284.13949500000001</v>
      </c>
      <c r="L141" s="51">
        <v>10944.704594000001</v>
      </c>
      <c r="M141" s="41">
        <v>123011</v>
      </c>
      <c r="N141" s="21">
        <v>19.098121409718988</v>
      </c>
      <c r="O141" s="8">
        <v>0</v>
      </c>
      <c r="P141" s="23">
        <v>0.15047217909592339</v>
      </c>
      <c r="Q141" s="24">
        <v>1</v>
      </c>
      <c r="R141" s="24">
        <v>0</v>
      </c>
      <c r="S141" s="42">
        <v>0</v>
      </c>
      <c r="T141" s="32">
        <v>123011</v>
      </c>
      <c r="U141" s="39">
        <v>0</v>
      </c>
      <c r="V141" s="64">
        <v>135312.1</v>
      </c>
      <c r="W141" s="27">
        <v>21.007933550690886</v>
      </c>
      <c r="X141" s="88">
        <v>0.10000000000000005</v>
      </c>
      <c r="Y141" s="26">
        <v>193628.52847940533</v>
      </c>
      <c r="Z141" s="27">
        <v>30.061873696538633</v>
      </c>
      <c r="AA141" s="89">
        <v>0.57407490776764136</v>
      </c>
      <c r="AB141" s="67">
        <v>1</v>
      </c>
      <c r="AC141" s="67">
        <v>0</v>
      </c>
      <c r="AD141" s="75">
        <v>0</v>
      </c>
      <c r="AE141" s="64">
        <v>135312.1</v>
      </c>
      <c r="AF141" s="27">
        <f t="shared" si="21"/>
        <v>21.007933550690886</v>
      </c>
      <c r="AG141" s="88">
        <f t="shared" si="19"/>
        <v>0.10000000000000005</v>
      </c>
      <c r="AH141" s="26">
        <v>198110.44561000008</v>
      </c>
      <c r="AI141" s="27">
        <f t="shared" si="22"/>
        <v>30.757715511566541</v>
      </c>
      <c r="AJ141" s="89">
        <f t="shared" si="20"/>
        <v>0.61051000000000066</v>
      </c>
      <c r="AK141" s="67">
        <f t="shared" si="23"/>
        <v>1</v>
      </c>
      <c r="AL141" s="67">
        <f t="shared" si="24"/>
        <v>0</v>
      </c>
      <c r="AM141" s="75">
        <f t="shared" si="25"/>
        <v>0</v>
      </c>
    </row>
    <row r="142" spans="1:39" x14ac:dyDescent="0.25">
      <c r="A142" s="5"/>
      <c r="B142" s="50" t="s">
        <v>68</v>
      </c>
      <c r="C142" s="6" t="s">
        <v>1108</v>
      </c>
      <c r="D142" s="6" t="s">
        <v>1109</v>
      </c>
      <c r="E142" s="67" t="s">
        <v>947</v>
      </c>
      <c r="F142" s="76"/>
      <c r="G142" s="8">
        <v>32933</v>
      </c>
      <c r="H142" s="90">
        <f>VLOOKUP(C142,'[1]Actualisation du CIF'!B$7:G$1272,6,0)</f>
        <v>0.32144800000000001</v>
      </c>
      <c r="I142" s="68">
        <v>0.32570900000000003</v>
      </c>
      <c r="J142" s="11">
        <v>329.83642500000002</v>
      </c>
      <c r="K142" s="11">
        <v>284.13949500000001</v>
      </c>
      <c r="L142" s="51">
        <v>12801.706789</v>
      </c>
      <c r="M142" s="41">
        <v>174799</v>
      </c>
      <c r="N142" s="21">
        <v>5.3077156651383115</v>
      </c>
      <c r="O142" s="8">
        <v>0</v>
      </c>
      <c r="P142" s="23">
        <v>-0.1663680128859335</v>
      </c>
      <c r="Q142" s="24">
        <v>0</v>
      </c>
      <c r="R142" s="24">
        <v>1</v>
      </c>
      <c r="S142" s="42">
        <v>0</v>
      </c>
      <c r="T142" s="32">
        <v>174799</v>
      </c>
      <c r="U142" s="39">
        <v>0</v>
      </c>
      <c r="V142" s="64">
        <v>192278.90000000002</v>
      </c>
      <c r="W142" s="27">
        <v>5.8384872316521426</v>
      </c>
      <c r="X142" s="88">
        <v>0.10000000000000013</v>
      </c>
      <c r="Y142" s="26">
        <v>281515.53749000008</v>
      </c>
      <c r="Z142" s="27">
        <v>8.5481291558619041</v>
      </c>
      <c r="AA142" s="89">
        <v>0.61051000000000044</v>
      </c>
      <c r="AB142" s="67">
        <v>1</v>
      </c>
      <c r="AC142" s="67">
        <v>0</v>
      </c>
      <c r="AD142" s="75">
        <v>0</v>
      </c>
      <c r="AE142" s="64">
        <v>192278.90000000002</v>
      </c>
      <c r="AF142" s="27">
        <f t="shared" si="21"/>
        <v>5.8384872316521426</v>
      </c>
      <c r="AG142" s="88">
        <f t="shared" si="19"/>
        <v>0.10000000000000013</v>
      </c>
      <c r="AH142" s="26">
        <v>281515.53749000008</v>
      </c>
      <c r="AI142" s="27">
        <f t="shared" si="22"/>
        <v>8.5481291558619041</v>
      </c>
      <c r="AJ142" s="89">
        <f t="shared" si="20"/>
        <v>0.61051000000000044</v>
      </c>
      <c r="AK142" s="67">
        <f t="shared" si="23"/>
        <v>1</v>
      </c>
      <c r="AL142" s="67">
        <f t="shared" si="24"/>
        <v>0</v>
      </c>
      <c r="AM142" s="75">
        <f t="shared" si="25"/>
        <v>0</v>
      </c>
    </row>
    <row r="143" spans="1:39" x14ac:dyDescent="0.25">
      <c r="A143" s="5"/>
      <c r="B143" s="50" t="s">
        <v>68</v>
      </c>
      <c r="C143" s="6" t="s">
        <v>584</v>
      </c>
      <c r="D143" s="6" t="s">
        <v>585</v>
      </c>
      <c r="E143" s="67" t="s">
        <v>543</v>
      </c>
      <c r="F143" s="76"/>
      <c r="G143" s="8">
        <v>6213</v>
      </c>
      <c r="H143" s="90">
        <f>VLOOKUP(C143,'[1]Actualisation du CIF'!B$7:G$1272,6,0)</f>
        <v>0.73068999999999995</v>
      </c>
      <c r="I143" s="68">
        <v>0.6</v>
      </c>
      <c r="J143" s="11">
        <v>132.89280500000001</v>
      </c>
      <c r="K143" s="11">
        <v>177.267167</v>
      </c>
      <c r="L143" s="51">
        <v>11777.213324</v>
      </c>
      <c r="M143" s="41">
        <v>318342</v>
      </c>
      <c r="N143" s="21">
        <v>51.238049251569294</v>
      </c>
      <c r="O143" s="8">
        <v>0</v>
      </c>
      <c r="P143" s="23">
        <v>8.7192954868232017E-3</v>
      </c>
      <c r="Q143" s="24">
        <v>1</v>
      </c>
      <c r="R143" s="24">
        <v>0</v>
      </c>
      <c r="S143" s="42">
        <v>0</v>
      </c>
      <c r="T143" s="32">
        <v>318342</v>
      </c>
      <c r="U143" s="39">
        <v>0</v>
      </c>
      <c r="V143" s="64">
        <v>318342</v>
      </c>
      <c r="W143" s="27">
        <v>51.238049251569294</v>
      </c>
      <c r="X143" s="88">
        <v>0</v>
      </c>
      <c r="Y143" s="26">
        <v>318342</v>
      </c>
      <c r="Z143" s="27">
        <v>51.238049251569294</v>
      </c>
      <c r="AA143" s="89">
        <v>0</v>
      </c>
      <c r="AB143" s="67">
        <v>0</v>
      </c>
      <c r="AC143" s="67">
        <v>0</v>
      </c>
      <c r="AD143" s="75">
        <v>1</v>
      </c>
      <c r="AE143" s="64">
        <v>318342</v>
      </c>
      <c r="AF143" s="27">
        <f t="shared" si="21"/>
        <v>51.238049251569294</v>
      </c>
      <c r="AG143" s="88">
        <f t="shared" si="19"/>
        <v>0</v>
      </c>
      <c r="AH143" s="26">
        <v>318342</v>
      </c>
      <c r="AI143" s="27">
        <f t="shared" si="22"/>
        <v>51.238049251569294</v>
      </c>
      <c r="AJ143" s="89">
        <f t="shared" si="20"/>
        <v>0</v>
      </c>
      <c r="AK143" s="67">
        <f t="shared" si="23"/>
        <v>0</v>
      </c>
      <c r="AL143" s="67">
        <f t="shared" si="24"/>
        <v>0</v>
      </c>
      <c r="AM143" s="75">
        <f t="shared" si="25"/>
        <v>1</v>
      </c>
    </row>
    <row r="144" spans="1:39" x14ac:dyDescent="0.25">
      <c r="A144" s="5"/>
      <c r="B144" s="50" t="s">
        <v>68</v>
      </c>
      <c r="C144" s="6" t="s">
        <v>1102</v>
      </c>
      <c r="D144" s="6" t="s">
        <v>1103</v>
      </c>
      <c r="E144" s="67" t="s">
        <v>947</v>
      </c>
      <c r="F144" s="76"/>
      <c r="G144" s="8">
        <v>13508</v>
      </c>
      <c r="H144" s="90">
        <f>VLOOKUP(C144,'[1]Actualisation du CIF'!B$7:G$1272,6,0)</f>
        <v>0.462918</v>
      </c>
      <c r="I144" s="68">
        <v>0.46773500000000001</v>
      </c>
      <c r="J144" s="11">
        <v>171.65605600000001</v>
      </c>
      <c r="K144" s="11">
        <v>284.13949500000001</v>
      </c>
      <c r="L144" s="51">
        <v>13606.331311</v>
      </c>
      <c r="M144" s="41">
        <v>269258</v>
      </c>
      <c r="N144" s="21">
        <v>19.933224755700326</v>
      </c>
      <c r="O144" s="8">
        <v>0</v>
      </c>
      <c r="P144" s="23">
        <v>-9.8510772537195701E-2</v>
      </c>
      <c r="Q144" s="24">
        <v>0</v>
      </c>
      <c r="R144" s="24">
        <v>1</v>
      </c>
      <c r="S144" s="42">
        <v>0</v>
      </c>
      <c r="T144" s="32">
        <v>269258</v>
      </c>
      <c r="U144" s="39">
        <v>0</v>
      </c>
      <c r="V144" s="64">
        <v>296183.80000000005</v>
      </c>
      <c r="W144" s="27">
        <v>21.926547231270362</v>
      </c>
      <c r="X144" s="88">
        <v>0.10000000000000017</v>
      </c>
      <c r="Y144" s="26">
        <v>433642.70158000017</v>
      </c>
      <c r="Z144" s="27">
        <v>32.102657801302946</v>
      </c>
      <c r="AA144" s="89">
        <v>0.61051000000000066</v>
      </c>
      <c r="AB144" s="67">
        <v>1</v>
      </c>
      <c r="AC144" s="67">
        <v>0</v>
      </c>
      <c r="AD144" s="75">
        <v>0</v>
      </c>
      <c r="AE144" s="64">
        <v>296183.80000000005</v>
      </c>
      <c r="AF144" s="27">
        <f t="shared" si="21"/>
        <v>21.926547231270362</v>
      </c>
      <c r="AG144" s="88">
        <f t="shared" si="19"/>
        <v>0.10000000000000017</v>
      </c>
      <c r="AH144" s="26">
        <v>422977.90915062657</v>
      </c>
      <c r="AI144" s="27">
        <f t="shared" si="22"/>
        <v>31.313141038690151</v>
      </c>
      <c r="AJ144" s="89">
        <f t="shared" si="20"/>
        <v>0.57090191990814221</v>
      </c>
      <c r="AK144" s="67">
        <f t="shared" si="23"/>
        <v>1</v>
      </c>
      <c r="AL144" s="67">
        <f t="shared" si="24"/>
        <v>0</v>
      </c>
      <c r="AM144" s="75">
        <f t="shared" si="25"/>
        <v>0</v>
      </c>
    </row>
    <row r="145" spans="1:39" x14ac:dyDescent="0.25">
      <c r="A145" s="5"/>
      <c r="B145" s="50" t="s">
        <v>68</v>
      </c>
      <c r="C145" s="6" t="s">
        <v>582</v>
      </c>
      <c r="D145" s="6" t="s">
        <v>583</v>
      </c>
      <c r="E145" s="67" t="s">
        <v>543</v>
      </c>
      <c r="F145" s="76"/>
      <c r="G145" s="8">
        <v>8643</v>
      </c>
      <c r="H145" s="90">
        <f>VLOOKUP(C145,'[1]Actualisation du CIF'!B$7:G$1272,6,0)</f>
        <v>0.38103500000000001</v>
      </c>
      <c r="I145" s="68">
        <v>0.38103500000000001</v>
      </c>
      <c r="J145" s="11">
        <v>121.50491700000001</v>
      </c>
      <c r="K145" s="11">
        <v>177.267167</v>
      </c>
      <c r="L145" s="51">
        <v>12963.588863999999</v>
      </c>
      <c r="M145" s="41">
        <v>90583</v>
      </c>
      <c r="N145" s="21">
        <v>10.480504454471827</v>
      </c>
      <c r="O145" s="8">
        <v>0</v>
      </c>
      <c r="P145" s="23">
        <v>1.0086971870930609E-2</v>
      </c>
      <c r="Q145" s="24">
        <v>1</v>
      </c>
      <c r="R145" s="24">
        <v>0</v>
      </c>
      <c r="S145" s="42">
        <v>0</v>
      </c>
      <c r="T145" s="32">
        <v>90583</v>
      </c>
      <c r="U145" s="39">
        <v>0</v>
      </c>
      <c r="V145" s="64">
        <v>99641.3</v>
      </c>
      <c r="W145" s="27">
        <v>11.52855489991901</v>
      </c>
      <c r="X145" s="88">
        <v>0.10000000000000003</v>
      </c>
      <c r="Y145" s="26">
        <v>145884.82733000003</v>
      </c>
      <c r="Z145" s="27">
        <v>16.878957228971426</v>
      </c>
      <c r="AA145" s="89">
        <v>0.61051000000000033</v>
      </c>
      <c r="AB145" s="67">
        <v>1</v>
      </c>
      <c r="AC145" s="67">
        <v>0</v>
      </c>
      <c r="AD145" s="75">
        <v>0</v>
      </c>
      <c r="AE145" s="64">
        <v>99641.3</v>
      </c>
      <c r="AF145" s="27">
        <f t="shared" si="21"/>
        <v>11.52855489991901</v>
      </c>
      <c r="AG145" s="88">
        <f t="shared" si="19"/>
        <v>0.10000000000000003</v>
      </c>
      <c r="AH145" s="26">
        <v>145884.82733000003</v>
      </c>
      <c r="AI145" s="27">
        <f t="shared" si="22"/>
        <v>16.878957228971426</v>
      </c>
      <c r="AJ145" s="89">
        <f t="shared" si="20"/>
        <v>0.61051000000000033</v>
      </c>
      <c r="AK145" s="67">
        <f t="shared" si="23"/>
        <v>1</v>
      </c>
      <c r="AL145" s="67">
        <f t="shared" si="24"/>
        <v>0</v>
      </c>
      <c r="AM145" s="75">
        <f t="shared" si="25"/>
        <v>0</v>
      </c>
    </row>
    <row r="146" spans="1:39" x14ac:dyDescent="0.25">
      <c r="A146" s="5"/>
      <c r="B146" s="50" t="s">
        <v>68</v>
      </c>
      <c r="C146" s="6" t="s">
        <v>580</v>
      </c>
      <c r="D146" s="6" t="s">
        <v>581</v>
      </c>
      <c r="E146" s="67" t="s">
        <v>543</v>
      </c>
      <c r="F146" s="76"/>
      <c r="G146" s="8">
        <v>6986</v>
      </c>
      <c r="H146" s="90">
        <f>VLOOKUP(C146,'[1]Actualisation du CIF'!B$7:G$1272,6,0)</f>
        <v>0.49152800000000002</v>
      </c>
      <c r="I146" s="68">
        <v>0.49152800000000002</v>
      </c>
      <c r="J146" s="11">
        <v>96.802747999999994</v>
      </c>
      <c r="K146" s="11">
        <v>177.267167</v>
      </c>
      <c r="L146" s="51">
        <v>11995.604133999999</v>
      </c>
      <c r="M146" s="41">
        <v>104787</v>
      </c>
      <c r="N146" s="21">
        <v>14.999570569710849</v>
      </c>
      <c r="O146" s="8">
        <v>0</v>
      </c>
      <c r="P146" s="23">
        <v>0.14310820945818586</v>
      </c>
      <c r="Q146" s="24">
        <v>1</v>
      </c>
      <c r="R146" s="24">
        <v>0</v>
      </c>
      <c r="S146" s="42">
        <v>0</v>
      </c>
      <c r="T146" s="32">
        <v>104787</v>
      </c>
      <c r="U146" s="39">
        <v>0</v>
      </c>
      <c r="V146" s="64">
        <v>115265.70000000001</v>
      </c>
      <c r="W146" s="27">
        <v>16.499527626681935</v>
      </c>
      <c r="X146" s="88">
        <v>0.10000000000000012</v>
      </c>
      <c r="Y146" s="26">
        <v>168760.51137000005</v>
      </c>
      <c r="Z146" s="27">
        <v>24.156958398225029</v>
      </c>
      <c r="AA146" s="89">
        <v>0.61051000000000044</v>
      </c>
      <c r="AB146" s="67">
        <v>1</v>
      </c>
      <c r="AC146" s="67">
        <v>0</v>
      </c>
      <c r="AD146" s="75">
        <v>0</v>
      </c>
      <c r="AE146" s="64">
        <v>115265.70000000001</v>
      </c>
      <c r="AF146" s="27">
        <f t="shared" si="21"/>
        <v>16.499527626681935</v>
      </c>
      <c r="AG146" s="88">
        <f t="shared" si="19"/>
        <v>0.10000000000000012</v>
      </c>
      <c r="AH146" s="26">
        <v>168760.51137000005</v>
      </c>
      <c r="AI146" s="27">
        <f t="shared" si="22"/>
        <v>24.156958398225029</v>
      </c>
      <c r="AJ146" s="89">
        <f t="shared" si="20"/>
        <v>0.61051000000000044</v>
      </c>
      <c r="AK146" s="67">
        <f t="shared" si="23"/>
        <v>1</v>
      </c>
      <c r="AL146" s="67">
        <f t="shared" si="24"/>
        <v>0</v>
      </c>
      <c r="AM146" s="75">
        <f t="shared" si="25"/>
        <v>0</v>
      </c>
    </row>
    <row r="147" spans="1:39" x14ac:dyDescent="0.25">
      <c r="A147" s="5"/>
      <c r="B147" s="50" t="s">
        <v>68</v>
      </c>
      <c r="C147" s="6" t="s">
        <v>1128</v>
      </c>
      <c r="D147" s="6" t="s">
        <v>1129</v>
      </c>
      <c r="E147" s="67" t="s">
        <v>947</v>
      </c>
      <c r="F147" s="76"/>
      <c r="G147" s="8">
        <v>7281</v>
      </c>
      <c r="H147" s="90">
        <f>VLOOKUP(C147,'[1]Actualisation du CIF'!B$7:G$1272,6,0)</f>
        <v>0.53779200000000005</v>
      </c>
      <c r="I147" s="68">
        <v>0.5524</v>
      </c>
      <c r="J147" s="11">
        <v>364.77379500000001</v>
      </c>
      <c r="K147" s="11">
        <v>284.13949500000001</v>
      </c>
      <c r="L147" s="51">
        <v>11095.073764999999</v>
      </c>
      <c r="M147" s="41">
        <v>162899</v>
      </c>
      <c r="N147" s="21">
        <v>22.373163027056723</v>
      </c>
      <c r="O147" s="8">
        <v>0</v>
      </c>
      <c r="P147" s="23">
        <v>6.4264008558504084E-3</v>
      </c>
      <c r="Q147" s="24">
        <v>1</v>
      </c>
      <c r="R147" s="24">
        <v>0</v>
      </c>
      <c r="S147" s="42">
        <v>0</v>
      </c>
      <c r="T147" s="32">
        <v>162899</v>
      </c>
      <c r="U147" s="39">
        <v>0</v>
      </c>
      <c r="V147" s="64">
        <v>179188.90000000002</v>
      </c>
      <c r="W147" s="27">
        <v>24.610479329762398</v>
      </c>
      <c r="X147" s="88">
        <v>0.10000000000000014</v>
      </c>
      <c r="Y147" s="26">
        <v>231822.70043454855</v>
      </c>
      <c r="Z147" s="27">
        <v>31.839403987714402</v>
      </c>
      <c r="AA147" s="89">
        <v>0.42310695851140001</v>
      </c>
      <c r="AB147" s="67">
        <v>1</v>
      </c>
      <c r="AC147" s="67">
        <v>0</v>
      </c>
      <c r="AD147" s="75">
        <v>0</v>
      </c>
      <c r="AE147" s="64">
        <v>179188.90000000002</v>
      </c>
      <c r="AF147" s="27">
        <f t="shared" si="21"/>
        <v>24.610479329762398</v>
      </c>
      <c r="AG147" s="88">
        <f t="shared" si="19"/>
        <v>0.10000000000000014</v>
      </c>
      <c r="AH147" s="26">
        <v>222725.89500657472</v>
      </c>
      <c r="AI147" s="27">
        <f t="shared" si="22"/>
        <v>30.590014421999001</v>
      </c>
      <c r="AJ147" s="89">
        <f t="shared" si="20"/>
        <v>0.36726373401048945</v>
      </c>
      <c r="AK147" s="67">
        <f t="shared" si="23"/>
        <v>1</v>
      </c>
      <c r="AL147" s="67">
        <f t="shared" si="24"/>
        <v>0</v>
      </c>
      <c r="AM147" s="75">
        <f t="shared" si="25"/>
        <v>0</v>
      </c>
    </row>
    <row r="148" spans="1:39" x14ac:dyDescent="0.25">
      <c r="A148" s="5"/>
      <c r="B148" s="50" t="s">
        <v>68</v>
      </c>
      <c r="C148" s="6" t="s">
        <v>1122</v>
      </c>
      <c r="D148" s="6" t="s">
        <v>1123</v>
      </c>
      <c r="E148" s="67" t="s">
        <v>947</v>
      </c>
      <c r="F148" s="76"/>
      <c r="G148" s="8">
        <v>6608</v>
      </c>
      <c r="H148" s="90">
        <f>VLOOKUP(C148,'[1]Actualisation du CIF'!B$7:G$1272,6,0)</f>
        <v>0.50735300000000005</v>
      </c>
      <c r="I148" s="68">
        <v>0.49412099999999998</v>
      </c>
      <c r="J148" s="11">
        <v>152.18871100000001</v>
      </c>
      <c r="K148" s="11">
        <v>284.13949500000001</v>
      </c>
      <c r="L148" s="51">
        <v>11594.801412000001</v>
      </c>
      <c r="M148" s="41">
        <v>228719</v>
      </c>
      <c r="N148" s="21">
        <v>34.612439467312349</v>
      </c>
      <c r="O148" s="8">
        <v>0</v>
      </c>
      <c r="P148" s="23">
        <v>-2.0203690817611657E-3</v>
      </c>
      <c r="Q148" s="24">
        <v>0</v>
      </c>
      <c r="R148" s="24">
        <v>1</v>
      </c>
      <c r="S148" s="42">
        <v>0</v>
      </c>
      <c r="T148" s="32">
        <v>228719</v>
      </c>
      <c r="U148" s="39">
        <v>0</v>
      </c>
      <c r="V148" s="64">
        <v>251590.90000000002</v>
      </c>
      <c r="W148" s="27">
        <v>38.073683414043586</v>
      </c>
      <c r="X148" s="88">
        <v>0.1000000000000001</v>
      </c>
      <c r="Y148" s="26">
        <v>265804.47918844665</v>
      </c>
      <c r="Z148" s="27">
        <v>40.224648787597857</v>
      </c>
      <c r="AA148" s="89">
        <v>0.16214428704413125</v>
      </c>
      <c r="AB148" s="67">
        <v>1</v>
      </c>
      <c r="AC148" s="67">
        <v>0</v>
      </c>
      <c r="AD148" s="75">
        <v>0</v>
      </c>
      <c r="AE148" s="64">
        <v>228719</v>
      </c>
      <c r="AF148" s="27">
        <f t="shared" si="21"/>
        <v>34.612439467312349</v>
      </c>
      <c r="AG148" s="88">
        <f t="shared" si="19"/>
        <v>0</v>
      </c>
      <c r="AH148" s="26">
        <v>242019.0639527975</v>
      </c>
      <c r="AI148" s="27">
        <f t="shared" si="22"/>
        <v>36.625161009805915</v>
      </c>
      <c r="AJ148" s="89">
        <f t="shared" si="20"/>
        <v>5.8150236547018397E-2</v>
      </c>
      <c r="AK148" s="67">
        <f t="shared" si="23"/>
        <v>1</v>
      </c>
      <c r="AL148" s="67">
        <f t="shared" si="24"/>
        <v>0</v>
      </c>
      <c r="AM148" s="75">
        <f t="shared" si="25"/>
        <v>0</v>
      </c>
    </row>
    <row r="149" spans="1:39" x14ac:dyDescent="0.25">
      <c r="A149" s="5"/>
      <c r="B149" s="50" t="s">
        <v>68</v>
      </c>
      <c r="C149" s="6" t="s">
        <v>1112</v>
      </c>
      <c r="D149" s="6" t="s">
        <v>1113</v>
      </c>
      <c r="E149" s="67" t="s">
        <v>947</v>
      </c>
      <c r="F149" s="76"/>
      <c r="G149" s="8">
        <v>7616</v>
      </c>
      <c r="H149" s="90">
        <f>VLOOKUP(C149,'[1]Actualisation du CIF'!B$7:G$1272,6,0)</f>
        <v>0.44692300000000001</v>
      </c>
      <c r="I149" s="68">
        <v>0.44692300000000001</v>
      </c>
      <c r="J149" s="11">
        <v>159.687894</v>
      </c>
      <c r="K149" s="11">
        <v>284.13949500000001</v>
      </c>
      <c r="L149" s="51">
        <v>10888.421668999999</v>
      </c>
      <c r="M149" s="41">
        <v>511855</v>
      </c>
      <c r="N149" s="21">
        <v>67.207851890756302</v>
      </c>
      <c r="O149" s="8">
        <v>0</v>
      </c>
      <c r="P149" s="23">
        <v>-5.7570907910487662E-2</v>
      </c>
      <c r="Q149" s="24">
        <v>0</v>
      </c>
      <c r="R149" s="24">
        <v>1</v>
      </c>
      <c r="S149" s="42">
        <v>0</v>
      </c>
      <c r="T149" s="32">
        <v>511855</v>
      </c>
      <c r="U149" s="39">
        <v>0</v>
      </c>
      <c r="V149" s="64">
        <v>486262.25</v>
      </c>
      <c r="W149" s="27">
        <v>63.847459296218489</v>
      </c>
      <c r="X149" s="88">
        <v>-0.05</v>
      </c>
      <c r="Y149" s="26">
        <v>396063.6417640624</v>
      </c>
      <c r="Z149" s="27">
        <v>52.004154643390549</v>
      </c>
      <c r="AA149" s="89">
        <v>-0.22621906250000021</v>
      </c>
      <c r="AB149" s="67">
        <v>0</v>
      </c>
      <c r="AC149" s="67">
        <v>1</v>
      </c>
      <c r="AD149" s="75">
        <v>0</v>
      </c>
      <c r="AE149" s="64">
        <v>511855</v>
      </c>
      <c r="AF149" s="27">
        <f t="shared" si="21"/>
        <v>67.207851890756302</v>
      </c>
      <c r="AG149" s="88">
        <f t="shared" si="19"/>
        <v>0</v>
      </c>
      <c r="AH149" s="26">
        <v>511855</v>
      </c>
      <c r="AI149" s="27">
        <f t="shared" si="22"/>
        <v>67.207851890756302</v>
      </c>
      <c r="AJ149" s="89">
        <f t="shared" si="20"/>
        <v>0</v>
      </c>
      <c r="AK149" s="67">
        <f t="shared" si="23"/>
        <v>0</v>
      </c>
      <c r="AL149" s="67">
        <f t="shared" si="24"/>
        <v>0</v>
      </c>
      <c r="AM149" s="75">
        <f t="shared" si="25"/>
        <v>1</v>
      </c>
    </row>
    <row r="150" spans="1:39" x14ac:dyDescent="0.25">
      <c r="A150" s="5"/>
      <c r="B150" s="50" t="s">
        <v>68</v>
      </c>
      <c r="C150" s="6" t="s">
        <v>1118</v>
      </c>
      <c r="D150" s="6" t="s">
        <v>1119</v>
      </c>
      <c r="E150" s="67" t="s">
        <v>947</v>
      </c>
      <c r="F150" s="76" t="s">
        <v>2656</v>
      </c>
      <c r="G150" s="8">
        <v>7304</v>
      </c>
      <c r="H150" s="90">
        <f>VLOOKUP(C150,'[1]Actualisation du CIF'!B$7:G$1272,6,0)</f>
        <v>0.366753</v>
      </c>
      <c r="I150" s="68">
        <v>0.366753</v>
      </c>
      <c r="J150" s="11">
        <v>315.83379000000002</v>
      </c>
      <c r="K150" s="11">
        <v>284.13949500000001</v>
      </c>
      <c r="L150" s="51">
        <v>10403.922202</v>
      </c>
      <c r="M150" s="41">
        <v>71009</v>
      </c>
      <c r="N150" s="21">
        <v>9.7219331872946331</v>
      </c>
      <c r="O150" s="8">
        <v>0</v>
      </c>
      <c r="P150" s="23">
        <v>6.1748775224017482E-3</v>
      </c>
      <c r="Q150" s="24">
        <v>1</v>
      </c>
      <c r="R150" s="24">
        <v>0</v>
      </c>
      <c r="S150" s="42">
        <v>0</v>
      </c>
      <c r="T150" s="32">
        <v>71009</v>
      </c>
      <c r="U150" s="39">
        <v>0</v>
      </c>
      <c r="V150" s="64">
        <v>78109.900000000009</v>
      </c>
      <c r="W150" s="27">
        <v>10.694126506024098</v>
      </c>
      <c r="X150" s="88">
        <v>0.10000000000000012</v>
      </c>
      <c r="Y150" s="26">
        <v>114360.70459000004</v>
      </c>
      <c r="Z150" s="27">
        <v>15.657270617469885</v>
      </c>
      <c r="AA150" s="89">
        <v>0.61051000000000055</v>
      </c>
      <c r="AB150" s="67">
        <v>1</v>
      </c>
      <c r="AC150" s="67">
        <v>0</v>
      </c>
      <c r="AD150" s="75">
        <v>0</v>
      </c>
      <c r="AE150" s="64">
        <v>78109.900000000009</v>
      </c>
      <c r="AF150" s="27">
        <f t="shared" si="21"/>
        <v>10.694126506024098</v>
      </c>
      <c r="AG150" s="88">
        <f t="shared" si="19"/>
        <v>0.10000000000000012</v>
      </c>
      <c r="AH150" s="26">
        <v>114360.70459000004</v>
      </c>
      <c r="AI150" s="27">
        <f t="shared" si="22"/>
        <v>15.657270617469885</v>
      </c>
      <c r="AJ150" s="89">
        <f t="shared" si="20"/>
        <v>0.61051000000000055</v>
      </c>
      <c r="AK150" s="67">
        <f t="shared" si="23"/>
        <v>1</v>
      </c>
      <c r="AL150" s="67">
        <f t="shared" si="24"/>
        <v>0</v>
      </c>
      <c r="AM150" s="75">
        <f t="shared" si="25"/>
        <v>0</v>
      </c>
    </row>
    <row r="151" spans="1:39" x14ac:dyDescent="0.25">
      <c r="A151" s="5"/>
      <c r="B151" s="50" t="s">
        <v>71</v>
      </c>
      <c r="C151" s="6" t="s">
        <v>72</v>
      </c>
      <c r="D151" s="6" t="s">
        <v>73</v>
      </c>
      <c r="E151" s="67" t="s">
        <v>2633</v>
      </c>
      <c r="F151" s="76"/>
      <c r="G151" s="8">
        <v>60808</v>
      </c>
      <c r="H151" s="90">
        <f>VLOOKUP(C151,'[1]Actualisation du CIF'!B$7:G$1272,6,0)</f>
        <v>0.207283</v>
      </c>
      <c r="I151" s="68">
        <v>0.207982</v>
      </c>
      <c r="J151" s="11">
        <v>341.06627400000002</v>
      </c>
      <c r="K151" s="11">
        <v>401.16184900000002</v>
      </c>
      <c r="L151" s="51">
        <v>13867.406591999999</v>
      </c>
      <c r="M151" s="41">
        <v>1741718</v>
      </c>
      <c r="N151" s="21">
        <v>28.642908827785817</v>
      </c>
      <c r="O151" s="8">
        <v>0</v>
      </c>
      <c r="P151" s="23">
        <v>6.084033526159373E-3</v>
      </c>
      <c r="Q151" s="24">
        <v>1</v>
      </c>
      <c r="R151" s="24">
        <v>0</v>
      </c>
      <c r="S151" s="42">
        <v>0</v>
      </c>
      <c r="T151" s="32">
        <v>1741718</v>
      </c>
      <c r="U151" s="39">
        <v>0</v>
      </c>
      <c r="V151" s="64">
        <v>1654632.0999999999</v>
      </c>
      <c r="W151" s="27">
        <v>27.210763386396525</v>
      </c>
      <c r="X151" s="88">
        <v>-5.0000000000000079E-2</v>
      </c>
      <c r="Y151" s="26">
        <v>1347708.1869006245</v>
      </c>
      <c r="Z151" s="27">
        <v>22.163336845491127</v>
      </c>
      <c r="AA151" s="89">
        <v>-0.22621906250000026</v>
      </c>
      <c r="AB151" s="67">
        <v>0</v>
      </c>
      <c r="AC151" s="67">
        <v>1</v>
      </c>
      <c r="AD151" s="75">
        <v>0</v>
      </c>
      <c r="AE151" s="64">
        <v>1654632.0999999999</v>
      </c>
      <c r="AF151" s="27">
        <f t="shared" si="21"/>
        <v>27.210763386396525</v>
      </c>
      <c r="AG151" s="88">
        <f t="shared" si="19"/>
        <v>-5.0000000000000079E-2</v>
      </c>
      <c r="AH151" s="26">
        <v>1347708.1869006245</v>
      </c>
      <c r="AI151" s="27">
        <f t="shared" si="22"/>
        <v>22.163336845491127</v>
      </c>
      <c r="AJ151" s="89">
        <f t="shared" si="20"/>
        <v>-0.22621906250000026</v>
      </c>
      <c r="AK151" s="67">
        <f t="shared" si="23"/>
        <v>0</v>
      </c>
      <c r="AL151" s="67">
        <f t="shared" si="24"/>
        <v>1</v>
      </c>
      <c r="AM151" s="75">
        <f t="shared" si="25"/>
        <v>0</v>
      </c>
    </row>
    <row r="152" spans="1:39" x14ac:dyDescent="0.25">
      <c r="A152" s="5"/>
      <c r="B152" s="50" t="s">
        <v>71</v>
      </c>
      <c r="C152" s="6" t="s">
        <v>2582</v>
      </c>
      <c r="D152" s="6" t="s">
        <v>2583</v>
      </c>
      <c r="E152" s="67" t="s">
        <v>2661</v>
      </c>
      <c r="F152" s="76"/>
      <c r="G152" s="8">
        <v>1930233</v>
      </c>
      <c r="H152" s="90">
        <f>VLOOKUP(C152,'[1]Actualisation du CIF'!B$7:G$1272,6,0)</f>
        <v>0.34016000000000002</v>
      </c>
      <c r="I152" s="68">
        <v>0.40772160000000002</v>
      </c>
      <c r="J152" s="11">
        <v>553.16158600000006</v>
      </c>
      <c r="K152" s="11">
        <v>585.37420134364731</v>
      </c>
      <c r="L152" s="51">
        <v>14608.657268999999</v>
      </c>
      <c r="M152" s="41">
        <v>110442792</v>
      </c>
      <c r="N152" s="21">
        <v>57.217336974344548</v>
      </c>
      <c r="O152" s="8">
        <v>0</v>
      </c>
      <c r="P152" s="23">
        <v>3.0769626898169335E-3</v>
      </c>
      <c r="Q152" s="24">
        <v>1</v>
      </c>
      <c r="R152" s="24">
        <v>0</v>
      </c>
      <c r="S152" s="42">
        <v>0</v>
      </c>
      <c r="T152" s="32">
        <v>110442792</v>
      </c>
      <c r="U152" s="39">
        <v>0</v>
      </c>
      <c r="V152" s="64">
        <v>110442792</v>
      </c>
      <c r="W152" s="27">
        <v>57.217336974344548</v>
      </c>
      <c r="X152" s="88">
        <v>0</v>
      </c>
      <c r="Y152" s="26">
        <v>110442792</v>
      </c>
      <c r="Z152" s="27">
        <v>57.217336974344548</v>
      </c>
      <c r="AA152" s="89">
        <v>0</v>
      </c>
      <c r="AB152" s="67">
        <v>0</v>
      </c>
      <c r="AC152" s="67">
        <v>0</v>
      </c>
      <c r="AD152" s="75">
        <v>1</v>
      </c>
      <c r="AE152" s="64">
        <v>110442792</v>
      </c>
      <c r="AF152" s="27">
        <f t="shared" si="21"/>
        <v>57.217336974344548</v>
      </c>
      <c r="AG152" s="88">
        <f t="shared" si="19"/>
        <v>0</v>
      </c>
      <c r="AH152" s="26">
        <v>110442792</v>
      </c>
      <c r="AI152" s="27">
        <f t="shared" si="22"/>
        <v>57.217336974344548</v>
      </c>
      <c r="AJ152" s="89">
        <f t="shared" si="20"/>
        <v>0</v>
      </c>
      <c r="AK152" s="67">
        <f t="shared" si="23"/>
        <v>0</v>
      </c>
      <c r="AL152" s="67">
        <f t="shared" si="24"/>
        <v>0</v>
      </c>
      <c r="AM152" s="75">
        <f t="shared" si="25"/>
        <v>1</v>
      </c>
    </row>
    <row r="153" spans="1:39" x14ac:dyDescent="0.25">
      <c r="A153" s="5"/>
      <c r="B153" s="50" t="s">
        <v>71</v>
      </c>
      <c r="C153" s="6" t="s">
        <v>1130</v>
      </c>
      <c r="D153" s="6" t="s">
        <v>1131</v>
      </c>
      <c r="E153" s="67" t="s">
        <v>947</v>
      </c>
      <c r="F153" s="76"/>
      <c r="G153" s="8">
        <v>31428</v>
      </c>
      <c r="H153" s="90">
        <f>VLOOKUP(C153,'[1]Actualisation du CIF'!B$7:G$1272,6,0)</f>
        <v>0.29758099999999998</v>
      </c>
      <c r="I153" s="68">
        <v>0.26279000000000002</v>
      </c>
      <c r="J153" s="11">
        <v>280.00725499999999</v>
      </c>
      <c r="K153" s="11">
        <v>284.13949500000001</v>
      </c>
      <c r="L153" s="51">
        <v>17616.416249000002</v>
      </c>
      <c r="M153" s="41">
        <v>57776</v>
      </c>
      <c r="N153" s="21">
        <v>1.8383606974672266</v>
      </c>
      <c r="O153" s="8">
        <v>0</v>
      </c>
      <c r="P153" s="23">
        <v>-0.21915850235364306</v>
      </c>
      <c r="Q153" s="24">
        <v>0</v>
      </c>
      <c r="R153" s="24">
        <v>1</v>
      </c>
      <c r="S153" s="42">
        <v>0</v>
      </c>
      <c r="T153" s="32">
        <v>157140</v>
      </c>
      <c r="U153" s="39">
        <v>1</v>
      </c>
      <c r="V153" s="64">
        <v>172854</v>
      </c>
      <c r="W153" s="27">
        <v>5.5</v>
      </c>
      <c r="X153" s="88" t="s">
        <v>2632</v>
      </c>
      <c r="Y153" s="26">
        <v>253075.54140000007</v>
      </c>
      <c r="Z153" s="27">
        <v>8.0525500000000019</v>
      </c>
      <c r="AA153" s="89" t="s">
        <v>2632</v>
      </c>
      <c r="AB153" s="67">
        <v>1</v>
      </c>
      <c r="AC153" s="67">
        <v>0</v>
      </c>
      <c r="AD153" s="75">
        <v>0</v>
      </c>
      <c r="AE153" s="64">
        <v>172854</v>
      </c>
      <c r="AF153" s="27">
        <f t="shared" si="21"/>
        <v>5.5</v>
      </c>
      <c r="AG153" s="88" t="s">
        <v>2632</v>
      </c>
      <c r="AH153" s="26">
        <v>253075.5414000001</v>
      </c>
      <c r="AI153" s="27">
        <f t="shared" si="22"/>
        <v>8.0525500000000036</v>
      </c>
      <c r="AJ153" s="89" t="s">
        <v>2632</v>
      </c>
      <c r="AK153" s="67">
        <f t="shared" si="23"/>
        <v>1</v>
      </c>
      <c r="AL153" s="67">
        <f t="shared" si="24"/>
        <v>0</v>
      </c>
      <c r="AM153" s="75">
        <f t="shared" si="25"/>
        <v>0</v>
      </c>
    </row>
    <row r="154" spans="1:39" x14ac:dyDescent="0.25">
      <c r="A154" s="5"/>
      <c r="B154" s="50" t="s">
        <v>71</v>
      </c>
      <c r="C154" s="6" t="s">
        <v>74</v>
      </c>
      <c r="D154" s="6" t="s">
        <v>75</v>
      </c>
      <c r="E154" s="67" t="s">
        <v>2633</v>
      </c>
      <c r="F154" s="76"/>
      <c r="G154" s="8">
        <v>90106</v>
      </c>
      <c r="H154" s="90">
        <f>VLOOKUP(C154,'[1]Actualisation du CIF'!B$7:G$1272,6,0)</f>
        <v>0.25370100000000001</v>
      </c>
      <c r="I154" s="68">
        <v>0.246834</v>
      </c>
      <c r="J154" s="11">
        <v>595.47693800000002</v>
      </c>
      <c r="K154" s="11">
        <v>401.16184900000002</v>
      </c>
      <c r="L154" s="51">
        <v>12487.795238000001</v>
      </c>
      <c r="M154" s="41">
        <v>164227</v>
      </c>
      <c r="N154" s="21">
        <v>1.8225978292233591</v>
      </c>
      <c r="O154" s="8">
        <v>0</v>
      </c>
      <c r="P154" s="23">
        <v>0</v>
      </c>
      <c r="Q154" s="24">
        <v>0</v>
      </c>
      <c r="R154" s="24">
        <v>0</v>
      </c>
      <c r="S154" s="42">
        <v>1</v>
      </c>
      <c r="T154" s="32">
        <v>450530</v>
      </c>
      <c r="U154" s="39">
        <v>1</v>
      </c>
      <c r="V154" s="64">
        <v>495583</v>
      </c>
      <c r="W154" s="27">
        <v>5.5</v>
      </c>
      <c r="X154" s="88" t="s">
        <v>2632</v>
      </c>
      <c r="Y154" s="26">
        <v>725583.07030000014</v>
      </c>
      <c r="Z154" s="27">
        <v>8.0525500000000019</v>
      </c>
      <c r="AA154" s="89" t="s">
        <v>2632</v>
      </c>
      <c r="AB154" s="67">
        <v>1</v>
      </c>
      <c r="AC154" s="67">
        <v>0</v>
      </c>
      <c r="AD154" s="75">
        <v>0</v>
      </c>
      <c r="AE154" s="64">
        <v>495583</v>
      </c>
      <c r="AF154" s="27">
        <f t="shared" si="21"/>
        <v>5.5</v>
      </c>
      <c r="AG154" s="88" t="s">
        <v>2632</v>
      </c>
      <c r="AH154" s="26">
        <v>725583.07030000014</v>
      </c>
      <c r="AI154" s="27">
        <f t="shared" si="22"/>
        <v>8.0525500000000019</v>
      </c>
      <c r="AJ154" s="89" t="s">
        <v>2632</v>
      </c>
      <c r="AK154" s="67">
        <f t="shared" si="23"/>
        <v>1</v>
      </c>
      <c r="AL154" s="67">
        <f t="shared" si="24"/>
        <v>0</v>
      </c>
      <c r="AM154" s="75">
        <f t="shared" si="25"/>
        <v>0</v>
      </c>
    </row>
    <row r="155" spans="1:39" x14ac:dyDescent="0.25">
      <c r="A155" s="5"/>
      <c r="B155" s="50" t="s">
        <v>76</v>
      </c>
      <c r="C155" s="6" t="s">
        <v>1140</v>
      </c>
      <c r="D155" s="6" t="s">
        <v>1141</v>
      </c>
      <c r="E155" s="67" t="s">
        <v>947</v>
      </c>
      <c r="F155" s="76"/>
      <c r="G155" s="8">
        <v>49782</v>
      </c>
      <c r="H155" s="90">
        <f>VLOOKUP(C155,'[1]Actualisation du CIF'!B$7:G$1272,6,0)</f>
        <v>0.29209499999999999</v>
      </c>
      <c r="I155" s="68">
        <v>0.28470800000000002</v>
      </c>
      <c r="J155" s="11">
        <v>219.385963</v>
      </c>
      <c r="K155" s="11">
        <v>284.13949500000001</v>
      </c>
      <c r="L155" s="51">
        <v>14996.748599</v>
      </c>
      <c r="M155" s="41">
        <v>937988</v>
      </c>
      <c r="N155" s="21">
        <v>18.841910730786228</v>
      </c>
      <c r="O155" s="8">
        <v>0</v>
      </c>
      <c r="P155" s="23">
        <v>-1.0626807444634316E-2</v>
      </c>
      <c r="Q155" s="24">
        <v>0</v>
      </c>
      <c r="R155" s="24">
        <v>1</v>
      </c>
      <c r="S155" s="42">
        <v>0</v>
      </c>
      <c r="T155" s="32">
        <v>937988</v>
      </c>
      <c r="U155" s="39">
        <v>0</v>
      </c>
      <c r="V155" s="64">
        <v>891088.6</v>
      </c>
      <c r="W155" s="27">
        <v>17.899815194246916</v>
      </c>
      <c r="X155" s="88">
        <v>-5.0000000000000024E-2</v>
      </c>
      <c r="Y155" s="26">
        <v>911509.90087349666</v>
      </c>
      <c r="Z155" s="27">
        <v>18.310029747167583</v>
      </c>
      <c r="AA155" s="89">
        <v>-2.8228611801540463E-2</v>
      </c>
      <c r="AB155" s="67">
        <v>0</v>
      </c>
      <c r="AC155" s="67">
        <v>1</v>
      </c>
      <c r="AD155" s="75">
        <v>0</v>
      </c>
      <c r="AE155" s="64">
        <v>891088.6</v>
      </c>
      <c r="AF155" s="27">
        <f t="shared" si="21"/>
        <v>17.899815194246916</v>
      </c>
      <c r="AG155" s="88">
        <f t="shared" ref="AG155:AG160" si="26">(AE155-M155)/M155</f>
        <v>-5.0000000000000024E-2</v>
      </c>
      <c r="AH155" s="26">
        <v>830933.08366436232</v>
      </c>
      <c r="AI155" s="27">
        <f t="shared" si="22"/>
        <v>16.691436335710947</v>
      </c>
      <c r="AJ155" s="89">
        <f t="shared" ref="AJ155:AJ160" si="27">(AH155-M155)/M155</f>
        <v>-0.11413250098683318</v>
      </c>
      <c r="AK155" s="67">
        <f t="shared" si="23"/>
        <v>0</v>
      </c>
      <c r="AL155" s="67">
        <f t="shared" si="24"/>
        <v>1</v>
      </c>
      <c r="AM155" s="75">
        <f t="shared" si="25"/>
        <v>0</v>
      </c>
    </row>
    <row r="156" spans="1:39" x14ac:dyDescent="0.25">
      <c r="A156" s="5"/>
      <c r="B156" s="50" t="s">
        <v>76</v>
      </c>
      <c r="C156" s="6" t="s">
        <v>586</v>
      </c>
      <c r="D156" s="6" t="s">
        <v>587</v>
      </c>
      <c r="E156" s="67" t="s">
        <v>543</v>
      </c>
      <c r="F156" s="76"/>
      <c r="G156" s="8">
        <v>17946</v>
      </c>
      <c r="H156" s="90">
        <f>VLOOKUP(C156,'[1]Actualisation du CIF'!B$7:G$1272,6,0)</f>
        <v>0.340229</v>
      </c>
      <c r="I156" s="68">
        <v>0.33128600000000002</v>
      </c>
      <c r="J156" s="11">
        <v>138.57283000000001</v>
      </c>
      <c r="K156" s="11">
        <v>177.267167</v>
      </c>
      <c r="L156" s="51">
        <v>12976.357250999999</v>
      </c>
      <c r="M156" s="41">
        <v>259613</v>
      </c>
      <c r="N156" s="21">
        <v>14.466343474869051</v>
      </c>
      <c r="O156" s="8">
        <v>0</v>
      </c>
      <c r="P156" s="23">
        <v>7.5655150835676503E-3</v>
      </c>
      <c r="Q156" s="24">
        <v>1</v>
      </c>
      <c r="R156" s="24">
        <v>0</v>
      </c>
      <c r="S156" s="42">
        <v>0</v>
      </c>
      <c r="T156" s="32">
        <v>259613</v>
      </c>
      <c r="U156" s="39">
        <v>0</v>
      </c>
      <c r="V156" s="64">
        <v>285574.30000000005</v>
      </c>
      <c r="W156" s="27">
        <v>15.912977822355959</v>
      </c>
      <c r="X156" s="88">
        <v>0.10000000000000019</v>
      </c>
      <c r="Y156" s="26">
        <v>398584.22933875758</v>
      </c>
      <c r="Z156" s="27">
        <v>22.210198893277475</v>
      </c>
      <c r="AA156" s="89">
        <v>0.53530150392606524</v>
      </c>
      <c r="AB156" s="67">
        <v>1</v>
      </c>
      <c r="AC156" s="67">
        <v>0</v>
      </c>
      <c r="AD156" s="75">
        <v>0</v>
      </c>
      <c r="AE156" s="64">
        <v>285574.30000000005</v>
      </c>
      <c r="AF156" s="27">
        <f t="shared" si="21"/>
        <v>15.912977822355959</v>
      </c>
      <c r="AG156" s="88">
        <f t="shared" si="26"/>
        <v>0.10000000000000019</v>
      </c>
      <c r="AH156" s="26">
        <v>362952.39847836155</v>
      </c>
      <c r="AI156" s="27">
        <f t="shared" si="22"/>
        <v>20.22469622636585</v>
      </c>
      <c r="AJ156" s="89">
        <f t="shared" si="27"/>
        <v>0.39805170957679908</v>
      </c>
      <c r="AK156" s="67">
        <f t="shared" si="23"/>
        <v>1</v>
      </c>
      <c r="AL156" s="67">
        <f t="shared" si="24"/>
        <v>0</v>
      </c>
      <c r="AM156" s="75">
        <f t="shared" si="25"/>
        <v>0</v>
      </c>
    </row>
    <row r="157" spans="1:39" x14ac:dyDescent="0.25">
      <c r="A157" s="5"/>
      <c r="B157" s="50" t="s">
        <v>76</v>
      </c>
      <c r="C157" s="6" t="s">
        <v>2560</v>
      </c>
      <c r="D157" s="6" t="s">
        <v>2561</v>
      </c>
      <c r="E157" s="67" t="s">
        <v>2562</v>
      </c>
      <c r="F157" s="76"/>
      <c r="G157" s="8">
        <v>275558</v>
      </c>
      <c r="H157" s="90">
        <f>VLOOKUP(C157,'[1]Actualisation du CIF'!B$7:G$1272,6,0)</f>
        <v>0.30069800000000002</v>
      </c>
      <c r="I157" s="68">
        <v>0.54098299999999999</v>
      </c>
      <c r="J157" s="11">
        <v>478.83388600000001</v>
      </c>
      <c r="K157" s="11">
        <v>585.37420134364731</v>
      </c>
      <c r="L157" s="51">
        <v>13800.982307</v>
      </c>
      <c r="M157" s="41">
        <v>6659056</v>
      </c>
      <c r="N157" s="21">
        <v>24.165714658982864</v>
      </c>
      <c r="O157" s="8">
        <v>0</v>
      </c>
      <c r="P157" s="23">
        <v>1.2296714268429524E-2</v>
      </c>
      <c r="Q157" s="24">
        <v>1</v>
      </c>
      <c r="R157" s="24">
        <v>0</v>
      </c>
      <c r="S157" s="42">
        <v>0</v>
      </c>
      <c r="T157" s="32">
        <v>6659056</v>
      </c>
      <c r="U157" s="39">
        <v>0</v>
      </c>
      <c r="V157" s="64">
        <v>7324961.6000000006</v>
      </c>
      <c r="W157" s="27">
        <v>26.582286124881151</v>
      </c>
      <c r="X157" s="88">
        <v>0.10000000000000009</v>
      </c>
      <c r="Y157" s="26">
        <v>8458020.3578527719</v>
      </c>
      <c r="Z157" s="27">
        <v>30.694156431142524</v>
      </c>
      <c r="AA157" s="89">
        <v>0.27015306041168174</v>
      </c>
      <c r="AB157" s="67">
        <v>1</v>
      </c>
      <c r="AC157" s="67">
        <v>0</v>
      </c>
      <c r="AD157" s="75">
        <v>0</v>
      </c>
      <c r="AE157" s="64">
        <v>7324961.6000000006</v>
      </c>
      <c r="AF157" s="27">
        <f t="shared" si="21"/>
        <v>26.582286124881151</v>
      </c>
      <c r="AG157" s="88">
        <f t="shared" si="26"/>
        <v>0.10000000000000009</v>
      </c>
      <c r="AH157" s="26">
        <v>8767834.6615527365</v>
      </c>
      <c r="AI157" s="27">
        <f t="shared" si="22"/>
        <v>31.818472559507388</v>
      </c>
      <c r="AJ157" s="89">
        <f t="shared" si="27"/>
        <v>0.31667831920211159</v>
      </c>
      <c r="AK157" s="67">
        <f t="shared" si="23"/>
        <v>1</v>
      </c>
      <c r="AL157" s="67">
        <f t="shared" si="24"/>
        <v>0</v>
      </c>
      <c r="AM157" s="75">
        <f t="shared" si="25"/>
        <v>0</v>
      </c>
    </row>
    <row r="158" spans="1:39" x14ac:dyDescent="0.25">
      <c r="A158" s="5"/>
      <c r="B158" s="50" t="s">
        <v>76</v>
      </c>
      <c r="C158" s="6" t="s">
        <v>1154</v>
      </c>
      <c r="D158" s="6" t="s">
        <v>1155</v>
      </c>
      <c r="E158" s="67" t="s">
        <v>947</v>
      </c>
      <c r="F158" s="76"/>
      <c r="G158" s="8">
        <v>24909</v>
      </c>
      <c r="H158" s="90">
        <f>VLOOKUP(C158,'[1]Actualisation du CIF'!B$7:G$1272,6,0)</f>
        <v>0.43679499999999999</v>
      </c>
      <c r="I158" s="68">
        <v>0.59806599999999999</v>
      </c>
      <c r="J158" s="11">
        <v>142.008872</v>
      </c>
      <c r="K158" s="11">
        <v>284.13949500000001</v>
      </c>
      <c r="L158" s="51">
        <v>12352.82915</v>
      </c>
      <c r="M158" s="41">
        <v>1099645</v>
      </c>
      <c r="N158" s="21">
        <v>44.146493235376774</v>
      </c>
      <c r="O158" s="8">
        <v>0</v>
      </c>
      <c r="P158" s="23">
        <v>3.9898458080035743E-3</v>
      </c>
      <c r="Q158" s="24">
        <v>1</v>
      </c>
      <c r="R158" s="24">
        <v>0</v>
      </c>
      <c r="S158" s="42">
        <v>0</v>
      </c>
      <c r="T158" s="32">
        <v>1099645</v>
      </c>
      <c r="U158" s="39">
        <v>0</v>
      </c>
      <c r="V158" s="64">
        <v>1099645</v>
      </c>
      <c r="W158" s="27">
        <v>44.146493235376774</v>
      </c>
      <c r="X158" s="88">
        <v>0</v>
      </c>
      <c r="Y158" s="26">
        <v>1099645</v>
      </c>
      <c r="Z158" s="27">
        <v>44.146493235376774</v>
      </c>
      <c r="AA158" s="89">
        <v>0</v>
      </c>
      <c r="AB158" s="67">
        <v>0</v>
      </c>
      <c r="AC158" s="67">
        <v>0</v>
      </c>
      <c r="AD158" s="75">
        <v>1</v>
      </c>
      <c r="AE158" s="64">
        <v>1099645</v>
      </c>
      <c r="AF158" s="27">
        <f t="shared" si="21"/>
        <v>44.146493235376774</v>
      </c>
      <c r="AG158" s="88">
        <f t="shared" si="26"/>
        <v>0</v>
      </c>
      <c r="AH158" s="26">
        <v>1119825.0404277325</v>
      </c>
      <c r="AI158" s="27">
        <f t="shared" si="22"/>
        <v>44.956643800543276</v>
      </c>
      <c r="AJ158" s="89">
        <f t="shared" si="27"/>
        <v>1.8351413799664904E-2</v>
      </c>
      <c r="AK158" s="67">
        <f t="shared" si="23"/>
        <v>1</v>
      </c>
      <c r="AL158" s="67">
        <f t="shared" si="24"/>
        <v>0</v>
      </c>
      <c r="AM158" s="75">
        <f t="shared" si="25"/>
        <v>0</v>
      </c>
    </row>
    <row r="159" spans="1:39" x14ac:dyDescent="0.25">
      <c r="A159" s="5"/>
      <c r="B159" s="50" t="s">
        <v>76</v>
      </c>
      <c r="C159" s="6" t="s">
        <v>1152</v>
      </c>
      <c r="D159" s="6" t="s">
        <v>1153</v>
      </c>
      <c r="E159" s="67" t="s">
        <v>947</v>
      </c>
      <c r="F159" s="76"/>
      <c r="G159" s="8">
        <v>25197</v>
      </c>
      <c r="H159" s="90">
        <f>VLOOKUP(C159,'[1]Actualisation du CIF'!B$7:G$1272,6,0)</f>
        <v>0.26145099999999999</v>
      </c>
      <c r="I159" s="68">
        <v>0.309836</v>
      </c>
      <c r="J159" s="11">
        <v>122.157082</v>
      </c>
      <c r="K159" s="11">
        <v>284.13949500000001</v>
      </c>
      <c r="L159" s="51">
        <v>14250.21436</v>
      </c>
      <c r="M159" s="41">
        <v>669752</v>
      </c>
      <c r="N159" s="21">
        <v>26.580624677540978</v>
      </c>
      <c r="O159" s="8">
        <v>0</v>
      </c>
      <c r="P159" s="23">
        <v>4.4156302514829441E-3</v>
      </c>
      <c r="Q159" s="24">
        <v>1</v>
      </c>
      <c r="R159" s="24">
        <v>0</v>
      </c>
      <c r="S159" s="42">
        <v>0</v>
      </c>
      <c r="T159" s="32">
        <v>669752</v>
      </c>
      <c r="U159" s="39">
        <v>0</v>
      </c>
      <c r="V159" s="64">
        <v>669752</v>
      </c>
      <c r="W159" s="27">
        <v>26.580624677540978</v>
      </c>
      <c r="X159" s="88">
        <v>0</v>
      </c>
      <c r="Y159" s="26">
        <v>669752</v>
      </c>
      <c r="Z159" s="27">
        <v>26.580624677540978</v>
      </c>
      <c r="AA159" s="89">
        <v>0</v>
      </c>
      <c r="AB159" s="67">
        <v>0</v>
      </c>
      <c r="AC159" s="67">
        <v>0</v>
      </c>
      <c r="AD159" s="75">
        <v>1</v>
      </c>
      <c r="AE159" s="64">
        <v>669752</v>
      </c>
      <c r="AF159" s="27">
        <f t="shared" si="21"/>
        <v>26.580624677540978</v>
      </c>
      <c r="AG159" s="88">
        <f t="shared" si="26"/>
        <v>0</v>
      </c>
      <c r="AH159" s="26">
        <v>669752</v>
      </c>
      <c r="AI159" s="27">
        <f t="shared" si="22"/>
        <v>26.580624677540978</v>
      </c>
      <c r="AJ159" s="89">
        <f t="shared" si="27"/>
        <v>0</v>
      </c>
      <c r="AK159" s="67">
        <f t="shared" si="23"/>
        <v>0</v>
      </c>
      <c r="AL159" s="67">
        <f t="shared" si="24"/>
        <v>0</v>
      </c>
      <c r="AM159" s="75">
        <f t="shared" si="25"/>
        <v>1</v>
      </c>
    </row>
    <row r="160" spans="1:39" x14ac:dyDescent="0.25">
      <c r="A160" s="5"/>
      <c r="B160" s="50" t="s">
        <v>76</v>
      </c>
      <c r="C160" s="6" t="s">
        <v>1138</v>
      </c>
      <c r="D160" s="6" t="s">
        <v>1139</v>
      </c>
      <c r="E160" s="67" t="s">
        <v>947</v>
      </c>
      <c r="F160" s="76"/>
      <c r="G160" s="8">
        <v>30435</v>
      </c>
      <c r="H160" s="90">
        <f>VLOOKUP(C160,'[1]Actualisation du CIF'!B$7:G$1272,6,0)</f>
        <v>0.492676</v>
      </c>
      <c r="I160" s="68">
        <v>0.59705200000000003</v>
      </c>
      <c r="J160" s="11">
        <v>160.23998700000001</v>
      </c>
      <c r="K160" s="11">
        <v>284.13949500000001</v>
      </c>
      <c r="L160" s="51">
        <v>11809.874739999999</v>
      </c>
      <c r="M160" s="41">
        <v>1232887</v>
      </c>
      <c r="N160" s="21">
        <v>40.508854936750453</v>
      </c>
      <c r="O160" s="8">
        <v>0</v>
      </c>
      <c r="P160" s="23">
        <v>-3.6034053256140137E-3</v>
      </c>
      <c r="Q160" s="24">
        <v>0</v>
      </c>
      <c r="R160" s="24">
        <v>1</v>
      </c>
      <c r="S160" s="42">
        <v>0</v>
      </c>
      <c r="T160" s="32">
        <v>1232887</v>
      </c>
      <c r="U160" s="39">
        <v>0</v>
      </c>
      <c r="V160" s="64">
        <v>1171242.6499999999</v>
      </c>
      <c r="W160" s="27">
        <v>38.483412189912926</v>
      </c>
      <c r="X160" s="88">
        <v>-5.0000000000000072E-2</v>
      </c>
      <c r="Y160" s="26">
        <v>1154869.6164375176</v>
      </c>
      <c r="Z160" s="27">
        <v>37.945444929768939</v>
      </c>
      <c r="AA160" s="89">
        <v>-6.328023862891119E-2</v>
      </c>
      <c r="AB160" s="67">
        <v>0</v>
      </c>
      <c r="AC160" s="67">
        <v>1</v>
      </c>
      <c r="AD160" s="75">
        <v>0</v>
      </c>
      <c r="AE160" s="64">
        <v>1232887</v>
      </c>
      <c r="AF160" s="27">
        <f t="shared" si="21"/>
        <v>40.508854936750453</v>
      </c>
      <c r="AG160" s="88">
        <f t="shared" si="26"/>
        <v>0</v>
      </c>
      <c r="AH160" s="26">
        <v>1308477.3885135399</v>
      </c>
      <c r="AI160" s="27">
        <f t="shared" si="22"/>
        <v>42.992521390292097</v>
      </c>
      <c r="AJ160" s="89">
        <f t="shared" si="27"/>
        <v>6.1311692404526871E-2</v>
      </c>
      <c r="AK160" s="67">
        <f t="shared" si="23"/>
        <v>1</v>
      </c>
      <c r="AL160" s="67">
        <f t="shared" si="24"/>
        <v>0</v>
      </c>
      <c r="AM160" s="75">
        <f t="shared" si="25"/>
        <v>0</v>
      </c>
    </row>
    <row r="161" spans="1:39" x14ac:dyDescent="0.25">
      <c r="A161" s="5"/>
      <c r="B161" s="50" t="s">
        <v>76</v>
      </c>
      <c r="C161" s="6" t="s">
        <v>588</v>
      </c>
      <c r="D161" s="6" t="s">
        <v>589</v>
      </c>
      <c r="E161" s="67" t="s">
        <v>543</v>
      </c>
      <c r="F161" s="76"/>
      <c r="G161" s="8">
        <v>32922</v>
      </c>
      <c r="H161" s="90">
        <f>VLOOKUP(C161,'[1]Actualisation du CIF'!B$7:G$1272,6,0)</f>
        <v>0.30320999999999998</v>
      </c>
      <c r="I161" s="68">
        <v>0.30320999999999998</v>
      </c>
      <c r="J161" s="11">
        <v>171.035053</v>
      </c>
      <c r="K161" s="11">
        <v>177.267167</v>
      </c>
      <c r="L161" s="51">
        <v>14226.858849</v>
      </c>
      <c r="M161" s="41">
        <v>160165</v>
      </c>
      <c r="N161" s="21">
        <v>4.8649839013425673</v>
      </c>
      <c r="O161" s="8">
        <v>0</v>
      </c>
      <c r="P161" s="23">
        <v>-5.6381689759679415E-2</v>
      </c>
      <c r="Q161" s="24">
        <v>0</v>
      </c>
      <c r="R161" s="24">
        <v>1</v>
      </c>
      <c r="S161" s="42">
        <v>0</v>
      </c>
      <c r="T161" s="32">
        <v>164610</v>
      </c>
      <c r="U161" s="39">
        <v>1</v>
      </c>
      <c r="V161" s="64">
        <v>181071</v>
      </c>
      <c r="W161" s="27">
        <v>5.5</v>
      </c>
      <c r="X161" s="88" t="s">
        <v>2632</v>
      </c>
      <c r="Y161" s="26">
        <v>265106.0511000001</v>
      </c>
      <c r="Z161" s="27">
        <v>8.0525500000000036</v>
      </c>
      <c r="AA161" s="89" t="s">
        <v>2632</v>
      </c>
      <c r="AB161" s="67">
        <v>1</v>
      </c>
      <c r="AC161" s="67">
        <v>0</v>
      </c>
      <c r="AD161" s="75">
        <v>0</v>
      </c>
      <c r="AE161" s="64">
        <v>181071</v>
      </c>
      <c r="AF161" s="27">
        <f t="shared" si="21"/>
        <v>5.5</v>
      </c>
      <c r="AG161" s="88" t="s">
        <v>2632</v>
      </c>
      <c r="AH161" s="26">
        <v>265106.0511000001</v>
      </c>
      <c r="AI161" s="27">
        <f t="shared" si="22"/>
        <v>8.0525500000000036</v>
      </c>
      <c r="AJ161" s="89" t="s">
        <v>2632</v>
      </c>
      <c r="AK161" s="67">
        <f t="shared" si="23"/>
        <v>1</v>
      </c>
      <c r="AL161" s="67">
        <f t="shared" si="24"/>
        <v>0</v>
      </c>
      <c r="AM161" s="75">
        <f t="shared" si="25"/>
        <v>0</v>
      </c>
    </row>
    <row r="162" spans="1:39" x14ac:dyDescent="0.25">
      <c r="A162" s="5"/>
      <c r="B162" s="50" t="s">
        <v>76</v>
      </c>
      <c r="C162" s="6" t="s">
        <v>1136</v>
      </c>
      <c r="D162" s="6" t="s">
        <v>1137</v>
      </c>
      <c r="E162" s="67" t="s">
        <v>947</v>
      </c>
      <c r="F162" s="76"/>
      <c r="G162" s="8">
        <v>51457</v>
      </c>
      <c r="H162" s="90">
        <f>VLOOKUP(C162,'[1]Actualisation du CIF'!B$7:G$1272,6,0)</f>
        <v>0.28465800000000002</v>
      </c>
      <c r="I162" s="68">
        <v>0.15375800000000001</v>
      </c>
      <c r="J162" s="11">
        <v>304.33159699999999</v>
      </c>
      <c r="K162" s="11">
        <v>284.13949500000001</v>
      </c>
      <c r="L162" s="51">
        <v>11669.646885</v>
      </c>
      <c r="M162" s="41">
        <v>1575964</v>
      </c>
      <c r="N162" s="21">
        <v>30.62681462191733</v>
      </c>
      <c r="O162" s="8">
        <v>0</v>
      </c>
      <c r="P162" s="23">
        <v>-1.4189987192013101E-2</v>
      </c>
      <c r="Q162" s="24">
        <v>0</v>
      </c>
      <c r="R162" s="24">
        <v>1</v>
      </c>
      <c r="S162" s="42">
        <v>0</v>
      </c>
      <c r="T162" s="32">
        <v>1575964</v>
      </c>
      <c r="U162" s="39">
        <v>0</v>
      </c>
      <c r="V162" s="64">
        <v>1497165.7999999998</v>
      </c>
      <c r="W162" s="27">
        <v>29.095473890821459</v>
      </c>
      <c r="X162" s="88">
        <v>-5.0000000000000121E-2</v>
      </c>
      <c r="Y162" s="26">
        <v>1219450.9013862496</v>
      </c>
      <c r="Z162" s="27">
        <v>23.698445330785891</v>
      </c>
      <c r="AA162" s="89">
        <v>-0.22621906250000026</v>
      </c>
      <c r="AB162" s="67">
        <v>0</v>
      </c>
      <c r="AC162" s="67">
        <v>1</v>
      </c>
      <c r="AD162" s="75">
        <v>0</v>
      </c>
      <c r="AE162" s="64">
        <v>1497165.7999999998</v>
      </c>
      <c r="AF162" s="27">
        <f t="shared" si="21"/>
        <v>29.095473890821459</v>
      </c>
      <c r="AG162" s="88">
        <f t="shared" ref="AG162:AG167" si="28">(AE162-M162)/M162</f>
        <v>-5.0000000000000121E-2</v>
      </c>
      <c r="AH162" s="26">
        <v>1219450.9013862496</v>
      </c>
      <c r="AI162" s="27">
        <f t="shared" si="22"/>
        <v>23.698445330785891</v>
      </c>
      <c r="AJ162" s="89">
        <f t="shared" ref="AJ162:AJ167" si="29">(AH162-M162)/M162</f>
        <v>-0.22621906250000026</v>
      </c>
      <c r="AK162" s="67">
        <f t="shared" si="23"/>
        <v>0</v>
      </c>
      <c r="AL162" s="67">
        <f t="shared" si="24"/>
        <v>1</v>
      </c>
      <c r="AM162" s="75">
        <f t="shared" si="25"/>
        <v>0</v>
      </c>
    </row>
    <row r="163" spans="1:39" x14ac:dyDescent="0.25">
      <c r="A163" s="5"/>
      <c r="B163" s="50" t="s">
        <v>76</v>
      </c>
      <c r="C163" s="6" t="s">
        <v>1144</v>
      </c>
      <c r="D163" s="6" t="s">
        <v>1145</v>
      </c>
      <c r="E163" s="67" t="s">
        <v>947</v>
      </c>
      <c r="F163" s="76"/>
      <c r="G163" s="8">
        <v>18474</v>
      </c>
      <c r="H163" s="90">
        <f>VLOOKUP(C163,'[1]Actualisation du CIF'!B$7:G$1272,6,0)</f>
        <v>0.58771099999999998</v>
      </c>
      <c r="I163" s="68">
        <v>0.6</v>
      </c>
      <c r="J163" s="11">
        <v>162.85796300000001</v>
      </c>
      <c r="K163" s="11">
        <v>284.13949500000001</v>
      </c>
      <c r="L163" s="51">
        <v>14191.86636</v>
      </c>
      <c r="M163" s="41">
        <v>625846</v>
      </c>
      <c r="N163" s="21">
        <v>33.877124607556567</v>
      </c>
      <c r="O163" s="8">
        <v>0</v>
      </c>
      <c r="P163" s="23">
        <v>5.1724111636412395E-3</v>
      </c>
      <c r="Q163" s="24">
        <v>1</v>
      </c>
      <c r="R163" s="24">
        <v>0</v>
      </c>
      <c r="S163" s="42">
        <v>0</v>
      </c>
      <c r="T163" s="32">
        <v>625846</v>
      </c>
      <c r="U163" s="39">
        <v>0</v>
      </c>
      <c r="V163" s="64">
        <v>688430.60000000009</v>
      </c>
      <c r="W163" s="27">
        <v>37.264837068312225</v>
      </c>
      <c r="X163" s="88">
        <v>0.10000000000000014</v>
      </c>
      <c r="Y163" s="26">
        <v>787032.6788803658</v>
      </c>
      <c r="Z163" s="27">
        <v>42.602180300983314</v>
      </c>
      <c r="AA163" s="89">
        <v>0.25755006643865391</v>
      </c>
      <c r="AB163" s="67">
        <v>1</v>
      </c>
      <c r="AC163" s="67">
        <v>0</v>
      </c>
      <c r="AD163" s="75">
        <v>0</v>
      </c>
      <c r="AE163" s="64">
        <v>678097.77248072403</v>
      </c>
      <c r="AF163" s="27">
        <f t="shared" si="21"/>
        <v>36.705519783518675</v>
      </c>
      <c r="AG163" s="88">
        <f t="shared" si="28"/>
        <v>8.3489824143198221E-2</v>
      </c>
      <c r="AH163" s="26">
        <v>751281.66135495226</v>
      </c>
      <c r="AI163" s="27">
        <f t="shared" si="22"/>
        <v>40.66697311653958</v>
      </c>
      <c r="AJ163" s="89">
        <f t="shared" si="29"/>
        <v>0.20042576185667443</v>
      </c>
      <c r="AK163" s="67">
        <f t="shared" si="23"/>
        <v>1</v>
      </c>
      <c r="AL163" s="67">
        <f t="shared" si="24"/>
        <v>0</v>
      </c>
      <c r="AM163" s="75">
        <f t="shared" si="25"/>
        <v>0</v>
      </c>
    </row>
    <row r="164" spans="1:39" x14ac:dyDescent="0.25">
      <c r="A164" s="5"/>
      <c r="B164" s="50" t="s">
        <v>76</v>
      </c>
      <c r="C164" s="6" t="s">
        <v>1142</v>
      </c>
      <c r="D164" s="6" t="s">
        <v>1143</v>
      </c>
      <c r="E164" s="67" t="s">
        <v>947</v>
      </c>
      <c r="F164" s="76"/>
      <c r="G164" s="8">
        <v>25580</v>
      </c>
      <c r="H164" s="90">
        <f>VLOOKUP(C164,'[1]Actualisation du CIF'!B$7:G$1272,6,0)</f>
        <v>0.34912500000000002</v>
      </c>
      <c r="I164" s="68">
        <v>0.39051200000000003</v>
      </c>
      <c r="J164" s="11">
        <v>162.02271300000001</v>
      </c>
      <c r="K164" s="11">
        <v>284.13949500000001</v>
      </c>
      <c r="L164" s="51">
        <v>12053.645943</v>
      </c>
      <c r="M164" s="41">
        <v>719914</v>
      </c>
      <c r="N164" s="21">
        <v>28.143627834245503</v>
      </c>
      <c r="O164" s="8">
        <v>0</v>
      </c>
      <c r="P164" s="23">
        <v>-9.1176961134390745E-4</v>
      </c>
      <c r="Q164" s="24">
        <v>0</v>
      </c>
      <c r="R164" s="24">
        <v>1</v>
      </c>
      <c r="S164" s="42">
        <v>0</v>
      </c>
      <c r="T164" s="32">
        <v>719914</v>
      </c>
      <c r="U164" s="39">
        <v>0</v>
      </c>
      <c r="V164" s="64">
        <v>683918.29999999993</v>
      </c>
      <c r="W164" s="27">
        <v>26.736446442533225</v>
      </c>
      <c r="X164" s="88">
        <v>-5.00000000000001E-2</v>
      </c>
      <c r="Y164" s="26">
        <v>680159.5428369547</v>
      </c>
      <c r="Z164" s="27">
        <v>26.589505193000576</v>
      </c>
      <c r="AA164" s="89">
        <v>-5.5221119693526312E-2</v>
      </c>
      <c r="AB164" s="67">
        <v>0</v>
      </c>
      <c r="AC164" s="67">
        <v>1</v>
      </c>
      <c r="AD164" s="75">
        <v>0</v>
      </c>
      <c r="AE164" s="64">
        <v>719914</v>
      </c>
      <c r="AF164" s="27">
        <f t="shared" si="21"/>
        <v>28.143627834245503</v>
      </c>
      <c r="AG164" s="88">
        <f t="shared" si="28"/>
        <v>0</v>
      </c>
      <c r="AH164" s="26">
        <v>719914</v>
      </c>
      <c r="AI164" s="27">
        <f t="shared" si="22"/>
        <v>28.143627834245503</v>
      </c>
      <c r="AJ164" s="89">
        <f t="shared" si="29"/>
        <v>0</v>
      </c>
      <c r="AK164" s="67">
        <f t="shared" si="23"/>
        <v>0</v>
      </c>
      <c r="AL164" s="67">
        <f t="shared" si="24"/>
        <v>0</v>
      </c>
      <c r="AM164" s="75">
        <f t="shared" si="25"/>
        <v>1</v>
      </c>
    </row>
    <row r="165" spans="1:39" x14ac:dyDescent="0.25">
      <c r="A165" s="5"/>
      <c r="B165" s="50" t="s">
        <v>76</v>
      </c>
      <c r="C165" s="6" t="s">
        <v>77</v>
      </c>
      <c r="D165" s="6" t="s">
        <v>78</v>
      </c>
      <c r="E165" s="67" t="s">
        <v>2633</v>
      </c>
      <c r="F165" s="76"/>
      <c r="G165" s="8">
        <v>80894</v>
      </c>
      <c r="H165" s="90">
        <f>VLOOKUP(C165,'[1]Actualisation du CIF'!B$7:G$1272,6,0)</f>
        <v>0.35821500000000001</v>
      </c>
      <c r="I165" s="68">
        <v>0.36160500000000001</v>
      </c>
      <c r="J165" s="11">
        <v>307.35839499999997</v>
      </c>
      <c r="K165" s="11">
        <v>401.16184900000002</v>
      </c>
      <c r="L165" s="51">
        <v>12029.468917</v>
      </c>
      <c r="M165" s="41">
        <v>2737640</v>
      </c>
      <c r="N165" s="21">
        <v>33.842312161594187</v>
      </c>
      <c r="O165" s="8">
        <v>0</v>
      </c>
      <c r="P165" s="23">
        <v>1.6093366377067046E-2</v>
      </c>
      <c r="Q165" s="24">
        <v>1</v>
      </c>
      <c r="R165" s="24">
        <v>0</v>
      </c>
      <c r="S165" s="42">
        <v>0</v>
      </c>
      <c r="T165" s="32">
        <v>2737640</v>
      </c>
      <c r="U165" s="39">
        <v>0</v>
      </c>
      <c r="V165" s="64">
        <v>2600758</v>
      </c>
      <c r="W165" s="27">
        <v>32.150196553514476</v>
      </c>
      <c r="X165" s="88">
        <v>-0.05</v>
      </c>
      <c r="Y165" s="26">
        <v>2118333.6457374999</v>
      </c>
      <c r="Z165" s="27">
        <v>26.186536031566</v>
      </c>
      <c r="AA165" s="89">
        <v>-0.22621906250000001</v>
      </c>
      <c r="AB165" s="67">
        <v>0</v>
      </c>
      <c r="AC165" s="67">
        <v>1</v>
      </c>
      <c r="AD165" s="75">
        <v>0</v>
      </c>
      <c r="AE165" s="64">
        <v>2737640</v>
      </c>
      <c r="AF165" s="27">
        <f t="shared" si="21"/>
        <v>33.842312161594187</v>
      </c>
      <c r="AG165" s="88">
        <f t="shared" si="28"/>
        <v>0</v>
      </c>
      <c r="AH165" s="26">
        <v>2737640</v>
      </c>
      <c r="AI165" s="27">
        <f t="shared" si="22"/>
        <v>33.842312161594187</v>
      </c>
      <c r="AJ165" s="89">
        <f t="shared" si="29"/>
        <v>0</v>
      </c>
      <c r="AK165" s="67">
        <f t="shared" si="23"/>
        <v>0</v>
      </c>
      <c r="AL165" s="67">
        <f t="shared" si="24"/>
        <v>0</v>
      </c>
      <c r="AM165" s="75">
        <f t="shared" si="25"/>
        <v>1</v>
      </c>
    </row>
    <row r="166" spans="1:39" x14ac:dyDescent="0.25">
      <c r="A166" s="5"/>
      <c r="B166" s="50" t="s">
        <v>76</v>
      </c>
      <c r="C166" s="6" t="s">
        <v>1146</v>
      </c>
      <c r="D166" s="6" t="s">
        <v>1147</v>
      </c>
      <c r="E166" s="67" t="s">
        <v>947</v>
      </c>
      <c r="F166" s="76"/>
      <c r="G166" s="8">
        <v>48232</v>
      </c>
      <c r="H166" s="90">
        <f>VLOOKUP(C166,'[1]Actualisation du CIF'!B$7:G$1272,6,0)</f>
        <v>0.32326199999999999</v>
      </c>
      <c r="I166" s="68">
        <v>0.353435</v>
      </c>
      <c r="J166" s="11">
        <v>348.75225999999998</v>
      </c>
      <c r="K166" s="11">
        <v>284.13949500000001</v>
      </c>
      <c r="L166" s="51">
        <v>18982.202582999998</v>
      </c>
      <c r="M166" s="41">
        <v>583870</v>
      </c>
      <c r="N166" s="21">
        <v>12.105448664786863</v>
      </c>
      <c r="O166" s="8">
        <v>0</v>
      </c>
      <c r="P166" s="23">
        <v>-6.2339347525592496E-2</v>
      </c>
      <c r="Q166" s="24">
        <v>0</v>
      </c>
      <c r="R166" s="24">
        <v>1</v>
      </c>
      <c r="S166" s="42">
        <v>0</v>
      </c>
      <c r="T166" s="32">
        <v>583870</v>
      </c>
      <c r="U166" s="39">
        <v>0</v>
      </c>
      <c r="V166" s="64">
        <v>642257</v>
      </c>
      <c r="W166" s="27">
        <v>13.31599353126555</v>
      </c>
      <c r="X166" s="88">
        <v>0.1</v>
      </c>
      <c r="Y166" s="26">
        <v>770574.35961152904</v>
      </c>
      <c r="Z166" s="27">
        <v>15.976413161625665</v>
      </c>
      <c r="AA166" s="89">
        <v>0.31977042768343816</v>
      </c>
      <c r="AB166" s="67">
        <v>1</v>
      </c>
      <c r="AC166" s="67">
        <v>0</v>
      </c>
      <c r="AD166" s="75">
        <v>0</v>
      </c>
      <c r="AE166" s="64">
        <v>642257</v>
      </c>
      <c r="AF166" s="27">
        <f t="shared" si="21"/>
        <v>13.31599353126555</v>
      </c>
      <c r="AG166" s="88">
        <f t="shared" si="28"/>
        <v>0.1</v>
      </c>
      <c r="AH166" s="26">
        <v>788333.27879821206</v>
      </c>
      <c r="AI166" s="27">
        <f t="shared" si="22"/>
        <v>16.344611021691243</v>
      </c>
      <c r="AJ166" s="89">
        <f t="shared" si="29"/>
        <v>0.35018630653777738</v>
      </c>
      <c r="AK166" s="67">
        <f t="shared" si="23"/>
        <v>1</v>
      </c>
      <c r="AL166" s="67">
        <f t="shared" si="24"/>
        <v>0</v>
      </c>
      <c r="AM166" s="75">
        <f t="shared" si="25"/>
        <v>0</v>
      </c>
    </row>
    <row r="167" spans="1:39" x14ac:dyDescent="0.25">
      <c r="A167" s="5"/>
      <c r="B167" s="50" t="s">
        <v>76</v>
      </c>
      <c r="C167" s="6" t="s">
        <v>1132</v>
      </c>
      <c r="D167" s="6" t="s">
        <v>1133</v>
      </c>
      <c r="E167" s="67" t="s">
        <v>947</v>
      </c>
      <c r="F167" s="76"/>
      <c r="G167" s="8">
        <v>29653</v>
      </c>
      <c r="H167" s="90">
        <f>VLOOKUP(C167,'[1]Actualisation du CIF'!B$7:G$1272,6,0)</f>
        <v>0.40247699999999997</v>
      </c>
      <c r="I167" s="68">
        <v>0.402918</v>
      </c>
      <c r="J167" s="11">
        <v>180.213739</v>
      </c>
      <c r="K167" s="11">
        <v>284.13949500000001</v>
      </c>
      <c r="L167" s="51">
        <v>11654.51937</v>
      </c>
      <c r="M167" s="41">
        <v>571823</v>
      </c>
      <c r="N167" s="21">
        <v>19.28381614001956</v>
      </c>
      <c r="O167" s="8">
        <v>0</v>
      </c>
      <c r="P167" s="23">
        <v>-8.3953740226806461E-2</v>
      </c>
      <c r="Q167" s="24">
        <v>0</v>
      </c>
      <c r="R167" s="24">
        <v>1</v>
      </c>
      <c r="S167" s="42">
        <v>0</v>
      </c>
      <c r="T167" s="32">
        <v>571823</v>
      </c>
      <c r="U167" s="39">
        <v>0</v>
      </c>
      <c r="V167" s="64">
        <v>629005.30000000005</v>
      </c>
      <c r="W167" s="27">
        <v>21.212197754021517</v>
      </c>
      <c r="X167" s="88">
        <v>0.10000000000000007</v>
      </c>
      <c r="Y167" s="26">
        <v>877336.92835383699</v>
      </c>
      <c r="Z167" s="27">
        <v>29.586784755466123</v>
      </c>
      <c r="AA167" s="89">
        <v>0.53428058744373175</v>
      </c>
      <c r="AB167" s="67">
        <v>1</v>
      </c>
      <c r="AC167" s="67">
        <v>0</v>
      </c>
      <c r="AD167" s="75">
        <v>0</v>
      </c>
      <c r="AE167" s="64">
        <v>629005.30000000005</v>
      </c>
      <c r="AF167" s="27">
        <f t="shared" si="21"/>
        <v>21.212197754021517</v>
      </c>
      <c r="AG167" s="88">
        <f t="shared" si="28"/>
        <v>0.10000000000000007</v>
      </c>
      <c r="AH167" s="26">
        <v>821211.68378309859</v>
      </c>
      <c r="AI167" s="27">
        <f t="shared" si="22"/>
        <v>27.694050645233151</v>
      </c>
      <c r="AJ167" s="89">
        <f t="shared" si="29"/>
        <v>0.43612915846878947</v>
      </c>
      <c r="AK167" s="67">
        <f t="shared" si="23"/>
        <v>1</v>
      </c>
      <c r="AL167" s="67">
        <f t="shared" si="24"/>
        <v>0</v>
      </c>
      <c r="AM167" s="75">
        <f t="shared" si="25"/>
        <v>0</v>
      </c>
    </row>
    <row r="168" spans="1:39" x14ac:dyDescent="0.25">
      <c r="A168" s="5"/>
      <c r="B168" s="50" t="s">
        <v>76</v>
      </c>
      <c r="C168" s="6" t="s">
        <v>1148</v>
      </c>
      <c r="D168" s="6" t="s">
        <v>1149</v>
      </c>
      <c r="E168" s="67" t="s">
        <v>947</v>
      </c>
      <c r="F168" s="76"/>
      <c r="G168" s="8">
        <v>32402</v>
      </c>
      <c r="H168" s="90">
        <f>VLOOKUP(C168,'[1]Actualisation du CIF'!B$7:G$1272,6,0)</f>
        <v>0.45456999999999997</v>
      </c>
      <c r="I168" s="68">
        <v>0.46654499999999999</v>
      </c>
      <c r="J168" s="11">
        <v>331.61005499999999</v>
      </c>
      <c r="K168" s="11">
        <v>284.13949500000001</v>
      </c>
      <c r="L168" s="51">
        <v>14254.863101000001</v>
      </c>
      <c r="M168" s="41">
        <v>114548</v>
      </c>
      <c r="N168" s="21">
        <v>3.535213875686686</v>
      </c>
      <c r="O168" s="8">
        <v>0</v>
      </c>
      <c r="P168" s="23">
        <v>-0.35729677246033975</v>
      </c>
      <c r="Q168" s="24">
        <v>0</v>
      </c>
      <c r="R168" s="24">
        <v>1</v>
      </c>
      <c r="S168" s="42">
        <v>0</v>
      </c>
      <c r="T168" s="32">
        <v>162010</v>
      </c>
      <c r="U168" s="39">
        <v>1</v>
      </c>
      <c r="V168" s="64">
        <v>178211</v>
      </c>
      <c r="W168" s="27">
        <v>5.5</v>
      </c>
      <c r="X168" s="88" t="s">
        <v>2632</v>
      </c>
      <c r="Y168" s="26">
        <v>260918.72510000004</v>
      </c>
      <c r="Z168" s="27">
        <v>8.0525500000000019</v>
      </c>
      <c r="AA168" s="89" t="s">
        <v>2632</v>
      </c>
      <c r="AB168" s="67">
        <v>1</v>
      </c>
      <c r="AC168" s="67">
        <v>0</v>
      </c>
      <c r="AD168" s="75">
        <v>0</v>
      </c>
      <c r="AE168" s="64">
        <v>178211</v>
      </c>
      <c r="AF168" s="27">
        <f t="shared" si="21"/>
        <v>5.5</v>
      </c>
      <c r="AG168" s="88" t="s">
        <v>2632</v>
      </c>
      <c r="AH168" s="26">
        <v>260918.72510000016</v>
      </c>
      <c r="AI168" s="27">
        <f t="shared" si="22"/>
        <v>8.0525500000000054</v>
      </c>
      <c r="AJ168" s="89" t="s">
        <v>2632</v>
      </c>
      <c r="AK168" s="67">
        <f t="shared" si="23"/>
        <v>1</v>
      </c>
      <c r="AL168" s="67">
        <f t="shared" si="24"/>
        <v>0</v>
      </c>
      <c r="AM168" s="75">
        <f t="shared" si="25"/>
        <v>0</v>
      </c>
    </row>
    <row r="169" spans="1:39" x14ac:dyDescent="0.25">
      <c r="A169" s="5"/>
      <c r="B169" s="50" t="s">
        <v>76</v>
      </c>
      <c r="C169" s="6" t="s">
        <v>1134</v>
      </c>
      <c r="D169" s="6" t="s">
        <v>1135</v>
      </c>
      <c r="E169" s="67" t="s">
        <v>947</v>
      </c>
      <c r="F169" s="76"/>
      <c r="G169" s="8">
        <v>30338</v>
      </c>
      <c r="H169" s="90">
        <f>VLOOKUP(C169,'[1]Actualisation du CIF'!B$7:G$1272,6,0)</f>
        <v>0.39008399999999999</v>
      </c>
      <c r="I169" s="68">
        <v>0.30391800000000002</v>
      </c>
      <c r="J169" s="11">
        <v>193.28607700000001</v>
      </c>
      <c r="K169" s="11">
        <v>284.13949500000001</v>
      </c>
      <c r="L169" s="51">
        <v>17436.657971000001</v>
      </c>
      <c r="M169" s="41">
        <v>458409</v>
      </c>
      <c r="N169" s="21">
        <v>15.110059990770651</v>
      </c>
      <c r="O169" s="8">
        <v>0</v>
      </c>
      <c r="P169" s="23">
        <v>-9.7759841922541321E-2</v>
      </c>
      <c r="Q169" s="24">
        <v>0</v>
      </c>
      <c r="R169" s="24">
        <v>1</v>
      </c>
      <c r="S169" s="42">
        <v>0</v>
      </c>
      <c r="T169" s="32">
        <v>458409</v>
      </c>
      <c r="U169" s="39">
        <v>0</v>
      </c>
      <c r="V169" s="64">
        <v>504249.9</v>
      </c>
      <c r="W169" s="27">
        <v>16.621065989847718</v>
      </c>
      <c r="X169" s="88">
        <v>0.10000000000000005</v>
      </c>
      <c r="Y169" s="26">
        <v>738272.27859000023</v>
      </c>
      <c r="Z169" s="27">
        <v>24.33490271573605</v>
      </c>
      <c r="AA169" s="89">
        <v>0.61051000000000055</v>
      </c>
      <c r="AB169" s="67">
        <v>1</v>
      </c>
      <c r="AC169" s="67">
        <v>0</v>
      </c>
      <c r="AD169" s="75">
        <v>0</v>
      </c>
      <c r="AE169" s="64">
        <v>494045.29132003477</v>
      </c>
      <c r="AF169" s="27">
        <f t="shared" si="21"/>
        <v>16.284702067375395</v>
      </c>
      <c r="AG169" s="88">
        <f t="shared" ref="AG169:AG185" si="30">(AE169-M169)/M169</f>
        <v>7.773907432016991E-2</v>
      </c>
      <c r="AH169" s="26">
        <v>547365.26546849567</v>
      </c>
      <c r="AI169" s="27">
        <f t="shared" si="22"/>
        <v>18.04223302355118</v>
      </c>
      <c r="AJ169" s="89">
        <f t="shared" ref="AJ169:AJ185" si="31">(AH169-M169)/M169</f>
        <v>0.19405436077497532</v>
      </c>
      <c r="AK169" s="67">
        <f t="shared" si="23"/>
        <v>1</v>
      </c>
      <c r="AL169" s="67">
        <f t="shared" si="24"/>
        <v>0</v>
      </c>
      <c r="AM169" s="75">
        <f t="shared" si="25"/>
        <v>0</v>
      </c>
    </row>
    <row r="170" spans="1:39" x14ac:dyDescent="0.25">
      <c r="A170" s="5"/>
      <c r="B170" s="50" t="s">
        <v>76</v>
      </c>
      <c r="C170" s="6" t="s">
        <v>1150</v>
      </c>
      <c r="D170" s="6" t="s">
        <v>1151</v>
      </c>
      <c r="E170" s="67" t="s">
        <v>947</v>
      </c>
      <c r="F170" s="76"/>
      <c r="G170" s="8">
        <v>22671</v>
      </c>
      <c r="H170" s="90">
        <f>VLOOKUP(C170,'[1]Actualisation du CIF'!B$7:G$1272,6,0)</f>
        <v>0.51234299999999999</v>
      </c>
      <c r="I170" s="68">
        <v>0.50449100000000002</v>
      </c>
      <c r="J170" s="11">
        <v>192.92664600000001</v>
      </c>
      <c r="K170" s="11">
        <v>284.13949500000001</v>
      </c>
      <c r="L170" s="51">
        <v>15073.134515</v>
      </c>
      <c r="M170" s="41">
        <v>638656</v>
      </c>
      <c r="N170" s="21">
        <v>28.1706144413568</v>
      </c>
      <c r="O170" s="8">
        <v>0</v>
      </c>
      <c r="P170" s="23">
        <v>5.1694917415244179E-2</v>
      </c>
      <c r="Q170" s="24">
        <v>1</v>
      </c>
      <c r="R170" s="24">
        <v>0</v>
      </c>
      <c r="S170" s="42">
        <v>0</v>
      </c>
      <c r="T170" s="32">
        <v>638656</v>
      </c>
      <c r="U170" s="39">
        <v>0</v>
      </c>
      <c r="V170" s="64">
        <v>702521.60000000009</v>
      </c>
      <c r="W170" s="27">
        <v>30.987675885492482</v>
      </c>
      <c r="X170" s="88">
        <v>0.10000000000000014</v>
      </c>
      <c r="Y170" s="26">
        <v>767146.12571095931</v>
      </c>
      <c r="Z170" s="27">
        <v>33.838212946537837</v>
      </c>
      <c r="AA170" s="89">
        <v>0.20118831688884048</v>
      </c>
      <c r="AB170" s="67">
        <v>1</v>
      </c>
      <c r="AC170" s="67">
        <v>0</v>
      </c>
      <c r="AD170" s="75">
        <v>0</v>
      </c>
      <c r="AE170" s="64">
        <v>638656</v>
      </c>
      <c r="AF170" s="27">
        <f t="shared" si="21"/>
        <v>28.1706144413568</v>
      </c>
      <c r="AG170" s="88">
        <f t="shared" si="30"/>
        <v>0</v>
      </c>
      <c r="AH170" s="26">
        <v>706414.73065923632</v>
      </c>
      <c r="AI170" s="27">
        <f t="shared" si="22"/>
        <v>31.159398820485922</v>
      </c>
      <c r="AJ170" s="89">
        <f t="shared" si="31"/>
        <v>0.10609581787258918</v>
      </c>
      <c r="AK170" s="67">
        <f t="shared" si="23"/>
        <v>1</v>
      </c>
      <c r="AL170" s="67">
        <f t="shared" si="24"/>
        <v>0</v>
      </c>
      <c r="AM170" s="75">
        <f t="shared" si="25"/>
        <v>0</v>
      </c>
    </row>
    <row r="171" spans="1:39" x14ac:dyDescent="0.25">
      <c r="A171" s="5"/>
      <c r="B171" s="50" t="s">
        <v>79</v>
      </c>
      <c r="C171" s="6" t="s">
        <v>1158</v>
      </c>
      <c r="D171" s="6" t="s">
        <v>1159</v>
      </c>
      <c r="E171" s="67" t="s">
        <v>947</v>
      </c>
      <c r="F171" s="76"/>
      <c r="G171" s="8">
        <v>17492</v>
      </c>
      <c r="H171" s="90">
        <f>VLOOKUP(C171,'[1]Actualisation du CIF'!B$7:G$1272,6,0)</f>
        <v>0.39845199999999997</v>
      </c>
      <c r="I171" s="68">
        <v>0.35703600000000002</v>
      </c>
      <c r="J171" s="11">
        <v>228.23930899999999</v>
      </c>
      <c r="K171" s="11">
        <v>284.13949500000001</v>
      </c>
      <c r="L171" s="51">
        <v>11399.459306000001</v>
      </c>
      <c r="M171" s="41">
        <v>255881</v>
      </c>
      <c r="N171" s="21">
        <v>14.628458723988109</v>
      </c>
      <c r="O171" s="8">
        <v>0</v>
      </c>
      <c r="P171" s="23">
        <v>-5.5762011489999272E-3</v>
      </c>
      <c r="Q171" s="24">
        <v>0</v>
      </c>
      <c r="R171" s="24">
        <v>1</v>
      </c>
      <c r="S171" s="42">
        <v>0</v>
      </c>
      <c r="T171" s="32">
        <v>255881</v>
      </c>
      <c r="U171" s="39">
        <v>0</v>
      </c>
      <c r="V171" s="64">
        <v>281469.10000000003</v>
      </c>
      <c r="W171" s="27">
        <v>16.091304596386923</v>
      </c>
      <c r="X171" s="88">
        <v>0.10000000000000013</v>
      </c>
      <c r="Y171" s="26">
        <v>412098.90931000019</v>
      </c>
      <c r="Z171" s="27">
        <v>23.559279059570102</v>
      </c>
      <c r="AA171" s="89">
        <v>0.61051000000000077</v>
      </c>
      <c r="AB171" s="67">
        <v>1</v>
      </c>
      <c r="AC171" s="67">
        <v>0</v>
      </c>
      <c r="AD171" s="75">
        <v>0</v>
      </c>
      <c r="AE171" s="64">
        <v>281469.10000000003</v>
      </c>
      <c r="AF171" s="27">
        <f t="shared" si="21"/>
        <v>16.091304596386923</v>
      </c>
      <c r="AG171" s="88">
        <f t="shared" si="30"/>
        <v>0.10000000000000013</v>
      </c>
      <c r="AH171" s="26">
        <v>394765.17791560164</v>
      </c>
      <c r="AI171" s="27">
        <f t="shared" si="22"/>
        <v>22.568327116144616</v>
      </c>
      <c r="AJ171" s="89">
        <f t="shared" si="31"/>
        <v>0.54276862258472358</v>
      </c>
      <c r="AK171" s="67">
        <f t="shared" si="23"/>
        <v>1</v>
      </c>
      <c r="AL171" s="67">
        <f t="shared" si="24"/>
        <v>0</v>
      </c>
      <c r="AM171" s="75">
        <f t="shared" si="25"/>
        <v>0</v>
      </c>
    </row>
    <row r="172" spans="1:39" x14ac:dyDescent="0.25">
      <c r="A172" s="5"/>
      <c r="B172" s="50" t="s">
        <v>79</v>
      </c>
      <c r="C172" s="6" t="s">
        <v>1156</v>
      </c>
      <c r="D172" s="6" t="s">
        <v>1157</v>
      </c>
      <c r="E172" s="67" t="s">
        <v>947</v>
      </c>
      <c r="F172" s="76"/>
      <c r="G172" s="8">
        <v>28350</v>
      </c>
      <c r="H172" s="90">
        <f>VLOOKUP(C172,'[1]Actualisation du CIF'!B$7:G$1272,6,0)</f>
        <v>0.39240599999999998</v>
      </c>
      <c r="I172" s="68">
        <v>0.38059100000000001</v>
      </c>
      <c r="J172" s="11">
        <v>284.80839500000002</v>
      </c>
      <c r="K172" s="11">
        <v>284.13949500000001</v>
      </c>
      <c r="L172" s="51">
        <v>11372.013649</v>
      </c>
      <c r="M172" s="41">
        <v>357388</v>
      </c>
      <c r="N172" s="21">
        <v>12.606278659611993</v>
      </c>
      <c r="O172" s="8">
        <v>0</v>
      </c>
      <c r="P172" s="23">
        <v>3.0428137740913892E-3</v>
      </c>
      <c r="Q172" s="24">
        <v>1</v>
      </c>
      <c r="R172" s="24">
        <v>0</v>
      </c>
      <c r="S172" s="42">
        <v>0</v>
      </c>
      <c r="T172" s="32">
        <v>357388</v>
      </c>
      <c r="U172" s="39">
        <v>0</v>
      </c>
      <c r="V172" s="64">
        <v>393126.80000000005</v>
      </c>
      <c r="W172" s="27">
        <v>13.866906525573194</v>
      </c>
      <c r="X172" s="88">
        <v>0.10000000000000013</v>
      </c>
      <c r="Y172" s="26">
        <v>575576.94788000023</v>
      </c>
      <c r="Z172" s="27">
        <v>20.30253784409172</v>
      </c>
      <c r="AA172" s="89">
        <v>0.61051000000000066</v>
      </c>
      <c r="AB172" s="67">
        <v>1</v>
      </c>
      <c r="AC172" s="67">
        <v>0</v>
      </c>
      <c r="AD172" s="75">
        <v>0</v>
      </c>
      <c r="AE172" s="64">
        <v>393126.80000000005</v>
      </c>
      <c r="AF172" s="27">
        <f t="shared" si="21"/>
        <v>13.866906525573194</v>
      </c>
      <c r="AG172" s="88">
        <f t="shared" si="30"/>
        <v>0.10000000000000013</v>
      </c>
      <c r="AH172" s="26">
        <v>575576.94788000023</v>
      </c>
      <c r="AI172" s="27">
        <f t="shared" si="22"/>
        <v>20.30253784409172</v>
      </c>
      <c r="AJ172" s="89">
        <f t="shared" si="31"/>
        <v>0.61051000000000066</v>
      </c>
      <c r="AK172" s="67">
        <f t="shared" si="23"/>
        <v>1</v>
      </c>
      <c r="AL172" s="67">
        <f t="shared" si="24"/>
        <v>0</v>
      </c>
      <c r="AM172" s="75">
        <f t="shared" si="25"/>
        <v>0</v>
      </c>
    </row>
    <row r="173" spans="1:39" x14ac:dyDescent="0.25">
      <c r="A173" s="5"/>
      <c r="B173" s="50" t="s">
        <v>79</v>
      </c>
      <c r="C173" s="6" t="s">
        <v>1160</v>
      </c>
      <c r="D173" s="6" t="s">
        <v>1161</v>
      </c>
      <c r="E173" s="67" t="s">
        <v>947</v>
      </c>
      <c r="F173" s="76"/>
      <c r="G173" s="8">
        <v>25099</v>
      </c>
      <c r="H173" s="90">
        <f>VLOOKUP(C173,'[1]Actualisation du CIF'!B$7:G$1272,6,0)</f>
        <v>0.34621400000000002</v>
      </c>
      <c r="I173" s="68">
        <v>0.32637300000000002</v>
      </c>
      <c r="J173" s="11">
        <v>181.36316199999999</v>
      </c>
      <c r="K173" s="11">
        <v>284.13949500000001</v>
      </c>
      <c r="L173" s="51">
        <v>11386.924921</v>
      </c>
      <c r="M173" s="41">
        <v>791323</v>
      </c>
      <c r="N173" s="21">
        <v>31.528068847364437</v>
      </c>
      <c r="O173" s="8">
        <v>0</v>
      </c>
      <c r="P173" s="23">
        <v>1.1919523572718317E-3</v>
      </c>
      <c r="Q173" s="24">
        <v>1</v>
      </c>
      <c r="R173" s="24">
        <v>0</v>
      </c>
      <c r="S173" s="42">
        <v>0</v>
      </c>
      <c r="T173" s="32">
        <v>791323</v>
      </c>
      <c r="U173" s="39">
        <v>0</v>
      </c>
      <c r="V173" s="64">
        <v>751756.85</v>
      </c>
      <c r="W173" s="27">
        <v>29.951665404996213</v>
      </c>
      <c r="X173" s="88">
        <v>-5.0000000000000031E-2</v>
      </c>
      <c r="Y173" s="26">
        <v>642002.59865096468</v>
      </c>
      <c r="Z173" s="27">
        <v>25.578811851108199</v>
      </c>
      <c r="AA173" s="89">
        <v>-0.1886971582388422</v>
      </c>
      <c r="AB173" s="67">
        <v>0</v>
      </c>
      <c r="AC173" s="67">
        <v>1</v>
      </c>
      <c r="AD173" s="75">
        <v>0</v>
      </c>
      <c r="AE173" s="64">
        <v>751756.85</v>
      </c>
      <c r="AF173" s="27">
        <f t="shared" si="21"/>
        <v>29.951665404996213</v>
      </c>
      <c r="AG173" s="88">
        <f t="shared" si="30"/>
        <v>-5.0000000000000031E-2</v>
      </c>
      <c r="AH173" s="26">
        <v>612310.6528053123</v>
      </c>
      <c r="AI173" s="27">
        <f t="shared" si="22"/>
        <v>24.395818670278192</v>
      </c>
      <c r="AJ173" s="89">
        <f t="shared" si="31"/>
        <v>-0.22621906250000023</v>
      </c>
      <c r="AK173" s="67">
        <f t="shared" si="23"/>
        <v>0</v>
      </c>
      <c r="AL173" s="67">
        <f t="shared" si="24"/>
        <v>1</v>
      </c>
      <c r="AM173" s="75">
        <f t="shared" si="25"/>
        <v>0</v>
      </c>
    </row>
    <row r="174" spans="1:39" x14ac:dyDescent="0.25">
      <c r="A174" s="5"/>
      <c r="B174" s="50" t="s">
        <v>79</v>
      </c>
      <c r="C174" s="6" t="s">
        <v>80</v>
      </c>
      <c r="D174" s="6" t="s">
        <v>81</v>
      </c>
      <c r="E174" s="67" t="s">
        <v>2633</v>
      </c>
      <c r="F174" s="76"/>
      <c r="G174" s="8">
        <v>58216</v>
      </c>
      <c r="H174" s="90">
        <f>VLOOKUP(C174,'[1]Actualisation du CIF'!B$7:G$1272,6,0)</f>
        <v>0.42152499999999998</v>
      </c>
      <c r="I174" s="68">
        <v>0.42270799999999997</v>
      </c>
      <c r="J174" s="11">
        <v>292.11103500000002</v>
      </c>
      <c r="K174" s="11">
        <v>401.16184900000002</v>
      </c>
      <c r="L174" s="51">
        <v>13853.746632</v>
      </c>
      <c r="M174" s="41">
        <v>2080776</v>
      </c>
      <c r="N174" s="21">
        <v>35.742338875910406</v>
      </c>
      <c r="O174" s="8">
        <v>0</v>
      </c>
      <c r="P174" s="23">
        <v>-7.7955444238120716E-2</v>
      </c>
      <c r="Q174" s="24">
        <v>0</v>
      </c>
      <c r="R174" s="24">
        <v>1</v>
      </c>
      <c r="S174" s="42">
        <v>0</v>
      </c>
      <c r="T174" s="32">
        <v>2080776.0000000002</v>
      </c>
      <c r="U174" s="39">
        <v>0</v>
      </c>
      <c r="V174" s="64">
        <v>2080776.0000000002</v>
      </c>
      <c r="W174" s="27">
        <v>35.742338875910406</v>
      </c>
      <c r="X174" s="88">
        <v>1.1189606360985979E-16</v>
      </c>
      <c r="Y174" s="26">
        <v>2080776.0000000002</v>
      </c>
      <c r="Z174" s="27">
        <v>35.742338875910406</v>
      </c>
      <c r="AA174" s="89">
        <v>1.1189606360985979E-16</v>
      </c>
      <c r="AB174" s="67">
        <v>0</v>
      </c>
      <c r="AC174" s="67">
        <v>0</v>
      </c>
      <c r="AD174" s="75">
        <v>1</v>
      </c>
      <c r="AE174" s="64">
        <v>2080776.0000000002</v>
      </c>
      <c r="AF174" s="27">
        <f t="shared" si="21"/>
        <v>35.742338875910406</v>
      </c>
      <c r="AG174" s="88">
        <f t="shared" si="30"/>
        <v>1.1189606360985979E-16</v>
      </c>
      <c r="AH174" s="26">
        <v>2080776.0000000002</v>
      </c>
      <c r="AI174" s="27">
        <f t="shared" si="22"/>
        <v>35.742338875910406</v>
      </c>
      <c r="AJ174" s="89">
        <f t="shared" si="31"/>
        <v>1.1189606360985979E-16</v>
      </c>
      <c r="AK174" s="67">
        <f t="shared" si="23"/>
        <v>0</v>
      </c>
      <c r="AL174" s="67">
        <f t="shared" si="24"/>
        <v>0</v>
      </c>
      <c r="AM174" s="75">
        <f t="shared" si="25"/>
        <v>1</v>
      </c>
    </row>
    <row r="175" spans="1:39" x14ac:dyDescent="0.25">
      <c r="A175" s="5"/>
      <c r="B175" s="50" t="s">
        <v>79</v>
      </c>
      <c r="C175" s="6" t="s">
        <v>1166</v>
      </c>
      <c r="D175" s="6" t="s">
        <v>1167</v>
      </c>
      <c r="E175" s="67" t="s">
        <v>947</v>
      </c>
      <c r="F175" s="76"/>
      <c r="G175" s="8">
        <v>7108</v>
      </c>
      <c r="H175" s="90">
        <f>VLOOKUP(C175,'[1]Actualisation du CIF'!B$7:G$1272,6,0)</f>
        <v>0.32026100000000002</v>
      </c>
      <c r="I175" s="68">
        <v>0.32026100000000002</v>
      </c>
      <c r="J175" s="11">
        <v>247.5574</v>
      </c>
      <c r="K175" s="11">
        <v>284.13949500000001</v>
      </c>
      <c r="L175" s="51">
        <v>11602.863197000001</v>
      </c>
      <c r="M175" s="41">
        <v>70437</v>
      </c>
      <c r="N175" s="21">
        <v>9.9095385481148011</v>
      </c>
      <c r="O175" s="8">
        <v>0</v>
      </c>
      <c r="P175" s="23">
        <v>-0.15181186762129523</v>
      </c>
      <c r="Q175" s="24">
        <v>0</v>
      </c>
      <c r="R175" s="24">
        <v>1</v>
      </c>
      <c r="S175" s="42">
        <v>0</v>
      </c>
      <c r="T175" s="32">
        <v>70437</v>
      </c>
      <c r="U175" s="39">
        <v>0</v>
      </c>
      <c r="V175" s="64">
        <v>77480.700000000012</v>
      </c>
      <c r="W175" s="27">
        <v>10.900492402926282</v>
      </c>
      <c r="X175" s="88">
        <v>0.10000000000000017</v>
      </c>
      <c r="Y175" s="26">
        <v>113439.49287000005</v>
      </c>
      <c r="Z175" s="27">
        <v>15.959410927124374</v>
      </c>
      <c r="AA175" s="89">
        <v>0.61051000000000066</v>
      </c>
      <c r="AB175" s="67">
        <v>1</v>
      </c>
      <c r="AC175" s="67">
        <v>0</v>
      </c>
      <c r="AD175" s="75">
        <v>0</v>
      </c>
      <c r="AE175" s="64">
        <v>77480.700000000012</v>
      </c>
      <c r="AF175" s="27">
        <f t="shared" si="21"/>
        <v>10.900492402926282</v>
      </c>
      <c r="AG175" s="88">
        <f t="shared" si="30"/>
        <v>0.10000000000000017</v>
      </c>
      <c r="AH175" s="26">
        <v>113439.49287000005</v>
      </c>
      <c r="AI175" s="27">
        <f t="shared" si="22"/>
        <v>15.959410927124374</v>
      </c>
      <c r="AJ175" s="89">
        <f t="shared" si="31"/>
        <v>0.61051000000000066</v>
      </c>
      <c r="AK175" s="67">
        <f t="shared" si="23"/>
        <v>1</v>
      </c>
      <c r="AL175" s="67">
        <f t="shared" si="24"/>
        <v>0</v>
      </c>
      <c r="AM175" s="75">
        <f t="shared" si="25"/>
        <v>0</v>
      </c>
    </row>
    <row r="176" spans="1:39" x14ac:dyDescent="0.25">
      <c r="A176" s="5"/>
      <c r="B176" s="50" t="s">
        <v>79</v>
      </c>
      <c r="C176" s="6" t="s">
        <v>1170</v>
      </c>
      <c r="D176" s="6" t="s">
        <v>1171</v>
      </c>
      <c r="E176" s="67" t="s">
        <v>947</v>
      </c>
      <c r="F176" s="76"/>
      <c r="G176" s="8">
        <v>8034</v>
      </c>
      <c r="H176" s="90">
        <f>VLOOKUP(C176,'[1]Actualisation du CIF'!B$7:G$1272,6,0)</f>
        <v>0.26000699999999999</v>
      </c>
      <c r="I176" s="68">
        <v>0.26000699999999999</v>
      </c>
      <c r="J176" s="11">
        <v>279.53497599999997</v>
      </c>
      <c r="K176" s="11">
        <v>284.13949500000001</v>
      </c>
      <c r="L176" s="51">
        <v>12617.612786</v>
      </c>
      <c r="M176" s="41">
        <v>108389</v>
      </c>
      <c r="N176" s="21">
        <v>13.491287030121981</v>
      </c>
      <c r="O176" s="8">
        <v>0</v>
      </c>
      <c r="P176" s="23">
        <v>-0.11614884261941262</v>
      </c>
      <c r="Q176" s="24">
        <v>0</v>
      </c>
      <c r="R176" s="24">
        <v>1</v>
      </c>
      <c r="S176" s="42">
        <v>0</v>
      </c>
      <c r="T176" s="32">
        <v>108389</v>
      </c>
      <c r="U176" s="39">
        <v>0</v>
      </c>
      <c r="V176" s="64">
        <v>119227.90000000001</v>
      </c>
      <c r="W176" s="27">
        <v>14.840415733134181</v>
      </c>
      <c r="X176" s="88">
        <v>0.10000000000000007</v>
      </c>
      <c r="Y176" s="26">
        <v>126966.57628288447</v>
      </c>
      <c r="Z176" s="27">
        <v>15.803656495255723</v>
      </c>
      <c r="AA176" s="89">
        <v>0.17139724771779863</v>
      </c>
      <c r="AB176" s="67">
        <v>1</v>
      </c>
      <c r="AC176" s="67">
        <v>0</v>
      </c>
      <c r="AD176" s="75">
        <v>0</v>
      </c>
      <c r="AE176" s="64">
        <v>107184.67989032726</v>
      </c>
      <c r="AF176" s="27">
        <f t="shared" si="21"/>
        <v>13.341384103849547</v>
      </c>
      <c r="AG176" s="88">
        <f t="shared" si="30"/>
        <v>-1.1111091620669464E-2</v>
      </c>
      <c r="AH176" s="26">
        <v>118752.61599107063</v>
      </c>
      <c r="AI176" s="27">
        <f t="shared" si="22"/>
        <v>14.78125665808696</v>
      </c>
      <c r="AJ176" s="89">
        <f t="shared" si="31"/>
        <v>9.561501620155767E-2</v>
      </c>
      <c r="AK176" s="67">
        <f t="shared" si="23"/>
        <v>1</v>
      </c>
      <c r="AL176" s="67">
        <f t="shared" si="24"/>
        <v>0</v>
      </c>
      <c r="AM176" s="75">
        <f t="shared" si="25"/>
        <v>0</v>
      </c>
    </row>
    <row r="177" spans="1:39" x14ac:dyDescent="0.25">
      <c r="A177" s="5"/>
      <c r="B177" s="50" t="s">
        <v>79</v>
      </c>
      <c r="C177" s="6" t="s">
        <v>1162</v>
      </c>
      <c r="D177" s="6" t="s">
        <v>1163</v>
      </c>
      <c r="E177" s="67" t="s">
        <v>947</v>
      </c>
      <c r="F177" s="76"/>
      <c r="G177" s="8">
        <v>10324</v>
      </c>
      <c r="H177" s="90">
        <f>VLOOKUP(C177,'[1]Actualisation du CIF'!B$7:G$1272,6,0)</f>
        <v>0.43534800000000001</v>
      </c>
      <c r="I177" s="68">
        <v>0.28631299999999998</v>
      </c>
      <c r="J177" s="11">
        <v>370.15430099999998</v>
      </c>
      <c r="K177" s="11">
        <v>284.13949500000001</v>
      </c>
      <c r="L177" s="51">
        <v>11402.287435</v>
      </c>
      <c r="M177" s="41">
        <v>139706</v>
      </c>
      <c r="N177" s="21">
        <v>13.532158078264239</v>
      </c>
      <c r="O177" s="8">
        <v>0</v>
      </c>
      <c r="P177" s="23">
        <v>-6.4920378653021398E-3</v>
      </c>
      <c r="Q177" s="24">
        <v>0</v>
      </c>
      <c r="R177" s="24">
        <v>1</v>
      </c>
      <c r="S177" s="42">
        <v>0</v>
      </c>
      <c r="T177" s="32">
        <v>139706</v>
      </c>
      <c r="U177" s="39">
        <v>0</v>
      </c>
      <c r="V177" s="64">
        <v>153676.6</v>
      </c>
      <c r="W177" s="27">
        <v>14.885373886090663</v>
      </c>
      <c r="X177" s="88">
        <v>0.10000000000000005</v>
      </c>
      <c r="Y177" s="26">
        <v>224997.91006000005</v>
      </c>
      <c r="Z177" s="27">
        <v>21.793675906625346</v>
      </c>
      <c r="AA177" s="89">
        <v>0.61051000000000033</v>
      </c>
      <c r="AB177" s="67">
        <v>1</v>
      </c>
      <c r="AC177" s="67">
        <v>0</v>
      </c>
      <c r="AD177" s="75">
        <v>0</v>
      </c>
      <c r="AE177" s="64">
        <v>145501.401948443</v>
      </c>
      <c r="AF177" s="27">
        <f t="shared" si="21"/>
        <v>14.093510456067706</v>
      </c>
      <c r="AG177" s="88">
        <f t="shared" si="30"/>
        <v>4.1482842171724925E-2</v>
      </c>
      <c r="AH177" s="26">
        <v>161204.68083149221</v>
      </c>
      <c r="AI177" s="27">
        <f t="shared" si="22"/>
        <v>15.614556454038377</v>
      </c>
      <c r="AJ177" s="89">
        <f t="shared" si="31"/>
        <v>0.15388516478527914</v>
      </c>
      <c r="AK177" s="67">
        <f t="shared" si="23"/>
        <v>1</v>
      </c>
      <c r="AL177" s="67">
        <f t="shared" si="24"/>
        <v>0</v>
      </c>
      <c r="AM177" s="75">
        <f t="shared" si="25"/>
        <v>0</v>
      </c>
    </row>
    <row r="178" spans="1:39" x14ac:dyDescent="0.25">
      <c r="A178" s="5"/>
      <c r="B178" s="50" t="s">
        <v>79</v>
      </c>
      <c r="C178" s="6" t="s">
        <v>1164</v>
      </c>
      <c r="D178" s="6" t="s">
        <v>1165</v>
      </c>
      <c r="E178" s="67" t="s">
        <v>947</v>
      </c>
      <c r="F178" s="76"/>
      <c r="G178" s="8">
        <v>6223</v>
      </c>
      <c r="H178" s="90">
        <f>VLOOKUP(C178,'[1]Actualisation du CIF'!B$7:G$1272,6,0)</f>
        <v>0.35121599999999997</v>
      </c>
      <c r="I178" s="68">
        <v>0.35121599999999997</v>
      </c>
      <c r="J178" s="11">
        <v>146.933312</v>
      </c>
      <c r="K178" s="11">
        <v>284.13949500000001</v>
      </c>
      <c r="L178" s="51">
        <v>12582.631093</v>
      </c>
      <c r="M178" s="41">
        <v>89314</v>
      </c>
      <c r="N178" s="21">
        <v>14.352241684075205</v>
      </c>
      <c r="O178" s="8">
        <v>0</v>
      </c>
      <c r="P178" s="23">
        <v>-0.12179313514945252</v>
      </c>
      <c r="Q178" s="24">
        <v>0</v>
      </c>
      <c r="R178" s="24">
        <v>1</v>
      </c>
      <c r="S178" s="42">
        <v>0</v>
      </c>
      <c r="T178" s="32">
        <v>89314</v>
      </c>
      <c r="U178" s="39">
        <v>0</v>
      </c>
      <c r="V178" s="64">
        <v>98245.400000000009</v>
      </c>
      <c r="W178" s="27">
        <v>15.787465852482727</v>
      </c>
      <c r="X178" s="88">
        <v>0.1000000000000001</v>
      </c>
      <c r="Y178" s="26">
        <v>143841.09014000004</v>
      </c>
      <c r="Z178" s="27">
        <v>23.114428754619965</v>
      </c>
      <c r="AA178" s="89">
        <v>0.61051000000000044</v>
      </c>
      <c r="AB178" s="67">
        <v>1</v>
      </c>
      <c r="AC178" s="67">
        <v>0</v>
      </c>
      <c r="AD178" s="75">
        <v>0</v>
      </c>
      <c r="AE178" s="64">
        <v>98245.400000000009</v>
      </c>
      <c r="AF178" s="27">
        <f t="shared" si="21"/>
        <v>15.787465852482727</v>
      </c>
      <c r="AG178" s="88">
        <f t="shared" si="30"/>
        <v>0.1000000000000001</v>
      </c>
      <c r="AH178" s="26">
        <v>143841.09014000004</v>
      </c>
      <c r="AI178" s="27">
        <f t="shared" si="22"/>
        <v>23.114428754619965</v>
      </c>
      <c r="AJ178" s="89">
        <f t="shared" si="31"/>
        <v>0.61051000000000044</v>
      </c>
      <c r="AK178" s="67">
        <f t="shared" si="23"/>
        <v>1</v>
      </c>
      <c r="AL178" s="67">
        <f t="shared" si="24"/>
        <v>0</v>
      </c>
      <c r="AM178" s="75">
        <f t="shared" si="25"/>
        <v>0</v>
      </c>
    </row>
    <row r="179" spans="1:39" x14ac:dyDescent="0.25">
      <c r="A179" s="5"/>
      <c r="B179" s="50" t="s">
        <v>79</v>
      </c>
      <c r="C179" s="6" t="s">
        <v>1168</v>
      </c>
      <c r="D179" s="6" t="s">
        <v>1169</v>
      </c>
      <c r="E179" s="67" t="s">
        <v>947</v>
      </c>
      <c r="F179" s="76"/>
      <c r="G179" s="8">
        <v>11676</v>
      </c>
      <c r="H179" s="90">
        <f>VLOOKUP(C179,'[1]Actualisation du CIF'!B$7:G$1272,6,0)</f>
        <v>0.30932500000000002</v>
      </c>
      <c r="I179" s="68">
        <v>0.30932500000000002</v>
      </c>
      <c r="J179" s="11">
        <v>82.580506999999997</v>
      </c>
      <c r="K179" s="11">
        <v>284.13949500000001</v>
      </c>
      <c r="L179" s="51">
        <v>11269.687402</v>
      </c>
      <c r="M179" s="41">
        <v>305584</v>
      </c>
      <c r="N179" s="21">
        <v>26.171976704350804</v>
      </c>
      <c r="O179" s="8">
        <v>0</v>
      </c>
      <c r="P179" s="23">
        <v>-3.1786972468333596E-3</v>
      </c>
      <c r="Q179" s="24">
        <v>0</v>
      </c>
      <c r="R179" s="24">
        <v>1</v>
      </c>
      <c r="S179" s="42">
        <v>0</v>
      </c>
      <c r="T179" s="32">
        <v>305584</v>
      </c>
      <c r="U179" s="39">
        <v>0</v>
      </c>
      <c r="V179" s="64">
        <v>336142.4</v>
      </c>
      <c r="W179" s="27">
        <v>28.789174374785887</v>
      </c>
      <c r="X179" s="88">
        <v>0.10000000000000007</v>
      </c>
      <c r="Y179" s="26">
        <v>399427.39914696151</v>
      </c>
      <c r="Z179" s="27">
        <v>34.209266799157376</v>
      </c>
      <c r="AA179" s="89">
        <v>0.30709526397639114</v>
      </c>
      <c r="AB179" s="67">
        <v>1</v>
      </c>
      <c r="AC179" s="67">
        <v>0</v>
      </c>
      <c r="AD179" s="75">
        <v>0</v>
      </c>
      <c r="AE179" s="64">
        <v>336142.4</v>
      </c>
      <c r="AF179" s="27">
        <f t="shared" si="21"/>
        <v>28.789174374785887</v>
      </c>
      <c r="AG179" s="88">
        <f t="shared" si="30"/>
        <v>0.10000000000000007</v>
      </c>
      <c r="AH179" s="26">
        <v>373272.21559799084</v>
      </c>
      <c r="AI179" s="27">
        <f t="shared" si="22"/>
        <v>31.969185988180101</v>
      </c>
      <c r="AJ179" s="89">
        <f t="shared" si="31"/>
        <v>0.22150444917924644</v>
      </c>
      <c r="AK179" s="67">
        <f t="shared" si="23"/>
        <v>1</v>
      </c>
      <c r="AL179" s="67">
        <f t="shared" si="24"/>
        <v>0</v>
      </c>
      <c r="AM179" s="75">
        <f t="shared" si="25"/>
        <v>0</v>
      </c>
    </row>
    <row r="180" spans="1:39" x14ac:dyDescent="0.25">
      <c r="A180" s="5"/>
      <c r="B180" s="50" t="s">
        <v>82</v>
      </c>
      <c r="C180" s="6" t="s">
        <v>1172</v>
      </c>
      <c r="D180" s="6" t="s">
        <v>1173</v>
      </c>
      <c r="E180" s="67" t="s">
        <v>947</v>
      </c>
      <c r="F180" s="76"/>
      <c r="G180" s="8">
        <v>21424</v>
      </c>
      <c r="H180" s="90">
        <f>VLOOKUP(C180,'[1]Actualisation du CIF'!B$7:G$1272,6,0)</f>
        <v>0.60651699999999997</v>
      </c>
      <c r="I180" s="68">
        <v>0.6</v>
      </c>
      <c r="J180" s="11">
        <v>269.111557</v>
      </c>
      <c r="K180" s="11">
        <v>284.13949500000001</v>
      </c>
      <c r="L180" s="51">
        <v>12308.809878</v>
      </c>
      <c r="M180" s="41">
        <v>464300</v>
      </c>
      <c r="N180" s="21">
        <v>21.671956684092606</v>
      </c>
      <c r="O180" s="8">
        <v>0</v>
      </c>
      <c r="P180" s="23">
        <v>1.0424513226036923E-3</v>
      </c>
      <c r="Q180" s="24">
        <v>1</v>
      </c>
      <c r="R180" s="24">
        <v>0</v>
      </c>
      <c r="S180" s="42">
        <v>0</v>
      </c>
      <c r="T180" s="32">
        <v>464300</v>
      </c>
      <c r="U180" s="39">
        <v>0</v>
      </c>
      <c r="V180" s="64">
        <v>510730.00000000006</v>
      </c>
      <c r="W180" s="27">
        <v>23.83915235250187</v>
      </c>
      <c r="X180" s="88">
        <v>0.10000000000000013</v>
      </c>
      <c r="Y180" s="26">
        <v>747759.7930000003</v>
      </c>
      <c r="Z180" s="27">
        <v>34.902902959297997</v>
      </c>
      <c r="AA180" s="89">
        <v>0.61051000000000066</v>
      </c>
      <c r="AB180" s="67">
        <v>1</v>
      </c>
      <c r="AC180" s="67">
        <v>0</v>
      </c>
      <c r="AD180" s="75">
        <v>0</v>
      </c>
      <c r="AE180" s="64">
        <v>510730.00000000006</v>
      </c>
      <c r="AF180" s="27">
        <f t="shared" si="21"/>
        <v>23.83915235250187</v>
      </c>
      <c r="AG180" s="88">
        <f t="shared" si="30"/>
        <v>0.10000000000000013</v>
      </c>
      <c r="AH180" s="26">
        <v>746632.14365667931</v>
      </c>
      <c r="AI180" s="27">
        <f t="shared" si="22"/>
        <v>34.850268094505196</v>
      </c>
      <c r="AJ180" s="89">
        <f t="shared" si="31"/>
        <v>0.608081291528493</v>
      </c>
      <c r="AK180" s="67">
        <f t="shared" si="23"/>
        <v>1</v>
      </c>
      <c r="AL180" s="67">
        <f t="shared" si="24"/>
        <v>0</v>
      </c>
      <c r="AM180" s="75">
        <f t="shared" si="25"/>
        <v>0</v>
      </c>
    </row>
    <row r="181" spans="1:39" x14ac:dyDescent="0.25">
      <c r="A181" s="5"/>
      <c r="B181" s="50" t="s">
        <v>82</v>
      </c>
      <c r="C181" s="6" t="s">
        <v>1174</v>
      </c>
      <c r="D181" s="6" t="s">
        <v>1175</v>
      </c>
      <c r="E181" s="67" t="s">
        <v>947</v>
      </c>
      <c r="F181" s="76"/>
      <c r="G181" s="8">
        <v>15981</v>
      </c>
      <c r="H181" s="90">
        <f>VLOOKUP(C181,'[1]Actualisation du CIF'!B$7:G$1272,6,0)</f>
        <v>0.59167499999999995</v>
      </c>
      <c r="I181" s="68">
        <v>0.59167499999999995</v>
      </c>
      <c r="J181" s="11">
        <v>225.02997300000001</v>
      </c>
      <c r="K181" s="11">
        <v>284.13949500000001</v>
      </c>
      <c r="L181" s="51">
        <v>11115.594058999999</v>
      </c>
      <c r="M181" s="41">
        <v>258324</v>
      </c>
      <c r="N181" s="21">
        <v>16.164445278768536</v>
      </c>
      <c r="O181" s="8">
        <v>0</v>
      </c>
      <c r="P181" s="23">
        <v>2.5226437965770541E-3</v>
      </c>
      <c r="Q181" s="24">
        <v>1</v>
      </c>
      <c r="R181" s="24">
        <v>0</v>
      </c>
      <c r="S181" s="42">
        <v>0</v>
      </c>
      <c r="T181" s="32">
        <v>258323.99999999997</v>
      </c>
      <c r="U181" s="39">
        <v>0</v>
      </c>
      <c r="V181" s="64">
        <v>284156.39999999997</v>
      </c>
      <c r="W181" s="27">
        <v>17.780889806645391</v>
      </c>
      <c r="X181" s="88">
        <v>9.9999999999999867E-2</v>
      </c>
      <c r="Y181" s="26">
        <v>416033.38524000003</v>
      </c>
      <c r="Z181" s="27">
        <v>26.03300076590952</v>
      </c>
      <c r="AA181" s="89">
        <v>0.61051000000000011</v>
      </c>
      <c r="AB181" s="67">
        <v>1</v>
      </c>
      <c r="AC181" s="67">
        <v>0</v>
      </c>
      <c r="AD181" s="75">
        <v>0</v>
      </c>
      <c r="AE181" s="64">
        <v>284156.39999999997</v>
      </c>
      <c r="AF181" s="27">
        <f t="shared" si="21"/>
        <v>17.780889806645391</v>
      </c>
      <c r="AG181" s="88">
        <f t="shared" si="30"/>
        <v>9.9999999999999867E-2</v>
      </c>
      <c r="AH181" s="26">
        <v>416033.38524000003</v>
      </c>
      <c r="AI181" s="27">
        <f t="shared" si="22"/>
        <v>26.03300076590952</v>
      </c>
      <c r="AJ181" s="89">
        <f t="shared" si="31"/>
        <v>0.61051000000000011</v>
      </c>
      <c r="AK181" s="67">
        <f t="shared" si="23"/>
        <v>1</v>
      </c>
      <c r="AL181" s="67">
        <f t="shared" si="24"/>
        <v>0</v>
      </c>
      <c r="AM181" s="75">
        <f t="shared" si="25"/>
        <v>0</v>
      </c>
    </row>
    <row r="182" spans="1:39" x14ac:dyDescent="0.25">
      <c r="A182" s="5"/>
      <c r="B182" s="50" t="s">
        <v>82</v>
      </c>
      <c r="C182" s="6" t="s">
        <v>1176</v>
      </c>
      <c r="D182" s="6" t="s">
        <v>1177</v>
      </c>
      <c r="E182" s="67" t="s">
        <v>947</v>
      </c>
      <c r="F182" s="76"/>
      <c r="G182" s="8">
        <v>23445</v>
      </c>
      <c r="H182" s="90">
        <f>VLOOKUP(C182,'[1]Actualisation du CIF'!B$7:G$1272,6,0)</f>
        <v>0.41974400000000001</v>
      </c>
      <c r="I182" s="68">
        <v>0.415101</v>
      </c>
      <c r="J182" s="11">
        <v>199.094007</v>
      </c>
      <c r="K182" s="11">
        <v>284.13949500000001</v>
      </c>
      <c r="L182" s="51">
        <v>12318.935256999999</v>
      </c>
      <c r="M182" s="41">
        <v>502954</v>
      </c>
      <c r="N182" s="21">
        <v>21.452505864789934</v>
      </c>
      <c r="O182" s="8">
        <v>0</v>
      </c>
      <c r="P182" s="23">
        <v>-1.4980521820286694E-3</v>
      </c>
      <c r="Q182" s="24">
        <v>0</v>
      </c>
      <c r="R182" s="24">
        <v>1</v>
      </c>
      <c r="S182" s="42">
        <v>0</v>
      </c>
      <c r="T182" s="32">
        <v>502954</v>
      </c>
      <c r="U182" s="39">
        <v>0</v>
      </c>
      <c r="V182" s="64">
        <v>553249.4</v>
      </c>
      <c r="W182" s="27">
        <v>23.597756451268928</v>
      </c>
      <c r="X182" s="88">
        <v>0.10000000000000005</v>
      </c>
      <c r="Y182" s="26">
        <v>682056.9964456493</v>
      </c>
      <c r="Z182" s="27">
        <v>29.091789142488775</v>
      </c>
      <c r="AA182" s="89">
        <v>0.356102141439673</v>
      </c>
      <c r="AB182" s="67">
        <v>1</v>
      </c>
      <c r="AC182" s="67">
        <v>0</v>
      </c>
      <c r="AD182" s="75">
        <v>0</v>
      </c>
      <c r="AE182" s="64">
        <v>553249.4</v>
      </c>
      <c r="AF182" s="27">
        <f t="shared" si="21"/>
        <v>23.597756451268928</v>
      </c>
      <c r="AG182" s="88">
        <f t="shared" si="30"/>
        <v>0.10000000000000005</v>
      </c>
      <c r="AH182" s="26">
        <v>630730.44736753893</v>
      </c>
      <c r="AI182" s="27">
        <f t="shared" si="22"/>
        <v>26.902556936128768</v>
      </c>
      <c r="AJ182" s="89">
        <f t="shared" si="31"/>
        <v>0.25405195578032769</v>
      </c>
      <c r="AK182" s="67">
        <f t="shared" si="23"/>
        <v>1</v>
      </c>
      <c r="AL182" s="67">
        <f t="shared" si="24"/>
        <v>0</v>
      </c>
      <c r="AM182" s="75">
        <f t="shared" si="25"/>
        <v>0</v>
      </c>
    </row>
    <row r="183" spans="1:39" x14ac:dyDescent="0.25">
      <c r="A183" s="5"/>
      <c r="B183" s="50" t="s">
        <v>82</v>
      </c>
      <c r="C183" s="6" t="s">
        <v>1178</v>
      </c>
      <c r="D183" s="6" t="s">
        <v>1179</v>
      </c>
      <c r="E183" s="67" t="s">
        <v>947</v>
      </c>
      <c r="F183" s="76"/>
      <c r="G183" s="8">
        <v>20524</v>
      </c>
      <c r="H183" s="90">
        <f>VLOOKUP(C183,'[1]Actualisation du CIF'!B$7:G$1272,6,0)</f>
        <v>0.33849800000000002</v>
      </c>
      <c r="I183" s="68">
        <v>0.54095700000000002</v>
      </c>
      <c r="J183" s="11">
        <v>149.64022600000001</v>
      </c>
      <c r="K183" s="11">
        <v>284.13949500000001</v>
      </c>
      <c r="L183" s="51">
        <v>11170.114787</v>
      </c>
      <c r="M183" s="41">
        <v>803328</v>
      </c>
      <c r="N183" s="21">
        <v>39.140908205028261</v>
      </c>
      <c r="O183" s="8">
        <v>0</v>
      </c>
      <c r="P183" s="23">
        <v>7.2483861544717456E-4</v>
      </c>
      <c r="Q183" s="24">
        <v>1</v>
      </c>
      <c r="R183" s="24">
        <v>0</v>
      </c>
      <c r="S183" s="42">
        <v>0</v>
      </c>
      <c r="T183" s="32">
        <v>803328</v>
      </c>
      <c r="U183" s="39">
        <v>0</v>
      </c>
      <c r="V183" s="64">
        <v>763161.59999999998</v>
      </c>
      <c r="W183" s="27">
        <v>37.183862794776843</v>
      </c>
      <c r="X183" s="88">
        <v>-5.0000000000000031E-2</v>
      </c>
      <c r="Y183" s="26">
        <v>621599.89295999985</v>
      </c>
      <c r="Z183" s="27">
        <v>30.286488645488202</v>
      </c>
      <c r="AA183" s="89">
        <v>-0.22621906250000018</v>
      </c>
      <c r="AB183" s="67">
        <v>0</v>
      </c>
      <c r="AC183" s="67">
        <v>1</v>
      </c>
      <c r="AD183" s="75">
        <v>0</v>
      </c>
      <c r="AE183" s="64">
        <v>803328</v>
      </c>
      <c r="AF183" s="27">
        <f t="shared" si="21"/>
        <v>39.140908205028261</v>
      </c>
      <c r="AG183" s="88">
        <f t="shared" si="30"/>
        <v>0</v>
      </c>
      <c r="AH183" s="26">
        <v>838865.36521207867</v>
      </c>
      <c r="AI183" s="27">
        <f t="shared" si="22"/>
        <v>40.872411090044764</v>
      </c>
      <c r="AJ183" s="89">
        <f t="shared" si="31"/>
        <v>4.4237677775552042E-2</v>
      </c>
      <c r="AK183" s="67">
        <f t="shared" si="23"/>
        <v>1</v>
      </c>
      <c r="AL183" s="67">
        <f t="shared" si="24"/>
        <v>0</v>
      </c>
      <c r="AM183" s="75">
        <f t="shared" si="25"/>
        <v>0</v>
      </c>
    </row>
    <row r="184" spans="1:39" x14ac:dyDescent="0.25">
      <c r="A184" s="5"/>
      <c r="B184" s="50" t="s">
        <v>82</v>
      </c>
      <c r="C184" s="6" t="s">
        <v>83</v>
      </c>
      <c r="D184" s="6" t="s">
        <v>84</v>
      </c>
      <c r="E184" s="67" t="s">
        <v>2633</v>
      </c>
      <c r="F184" s="76"/>
      <c r="G184" s="8">
        <v>73257</v>
      </c>
      <c r="H184" s="90">
        <f>VLOOKUP(C184,'[1]Actualisation du CIF'!B$7:G$1272,6,0)</f>
        <v>0.401505</v>
      </c>
      <c r="I184" s="68">
        <v>0.37994299999999998</v>
      </c>
      <c r="J184" s="11">
        <v>570.41335300000003</v>
      </c>
      <c r="K184" s="11">
        <v>401.16184900000002</v>
      </c>
      <c r="L184" s="51">
        <v>14792.081115000001</v>
      </c>
      <c r="M184" s="41">
        <v>765220</v>
      </c>
      <c r="N184" s="21">
        <v>10.445691196745704</v>
      </c>
      <c r="O184" s="8">
        <v>0</v>
      </c>
      <c r="P184" s="23">
        <v>-7.9627291660753115E-3</v>
      </c>
      <c r="Q184" s="24">
        <v>0</v>
      </c>
      <c r="R184" s="24">
        <v>1</v>
      </c>
      <c r="S184" s="42">
        <v>0</v>
      </c>
      <c r="T184" s="32">
        <v>765220</v>
      </c>
      <c r="U184" s="39">
        <v>0</v>
      </c>
      <c r="V184" s="64">
        <v>841742.00000000012</v>
      </c>
      <c r="W184" s="27">
        <v>11.490260316420276</v>
      </c>
      <c r="X184" s="88">
        <v>0.10000000000000016</v>
      </c>
      <c r="Y184" s="26">
        <v>1232394.4622000006</v>
      </c>
      <c r="Z184" s="27">
        <v>16.822890129270931</v>
      </c>
      <c r="AA184" s="89">
        <v>0.61051000000000089</v>
      </c>
      <c r="AB184" s="67">
        <v>1</v>
      </c>
      <c r="AC184" s="67">
        <v>0</v>
      </c>
      <c r="AD184" s="75">
        <v>0</v>
      </c>
      <c r="AE184" s="64">
        <v>841742.00000000012</v>
      </c>
      <c r="AF184" s="27">
        <f t="shared" si="21"/>
        <v>11.490260316420276</v>
      </c>
      <c r="AG184" s="88">
        <f t="shared" si="30"/>
        <v>0.10000000000000016</v>
      </c>
      <c r="AH184" s="26">
        <v>1232394.4622000006</v>
      </c>
      <c r="AI184" s="27">
        <f t="shared" si="22"/>
        <v>16.822890129270931</v>
      </c>
      <c r="AJ184" s="89">
        <f t="shared" si="31"/>
        <v>0.61051000000000089</v>
      </c>
      <c r="AK184" s="67">
        <f t="shared" si="23"/>
        <v>1</v>
      </c>
      <c r="AL184" s="67">
        <f t="shared" si="24"/>
        <v>0</v>
      </c>
      <c r="AM184" s="75">
        <f t="shared" si="25"/>
        <v>0</v>
      </c>
    </row>
    <row r="185" spans="1:39" x14ac:dyDescent="0.25">
      <c r="A185" s="5"/>
      <c r="B185" s="50" t="s">
        <v>82</v>
      </c>
      <c r="C185" s="6" t="s">
        <v>85</v>
      </c>
      <c r="D185" s="6" t="s">
        <v>86</v>
      </c>
      <c r="E185" s="67" t="s">
        <v>2633</v>
      </c>
      <c r="F185" s="76"/>
      <c r="G185" s="8">
        <v>149256</v>
      </c>
      <c r="H185" s="90">
        <f>VLOOKUP(C185,'[1]Actualisation du CIF'!B$7:G$1272,6,0)</f>
        <v>0.36274400000000001</v>
      </c>
      <c r="I185" s="68">
        <v>0.39952700000000002</v>
      </c>
      <c r="J185" s="11">
        <v>426.46560899999997</v>
      </c>
      <c r="K185" s="11">
        <v>401.16184900000002</v>
      </c>
      <c r="L185" s="51">
        <v>13068.046917</v>
      </c>
      <c r="M185" s="41">
        <v>3333622</v>
      </c>
      <c r="N185" s="21">
        <v>22.334927909095782</v>
      </c>
      <c r="O185" s="8">
        <v>0</v>
      </c>
      <c r="P185" s="23">
        <v>2.0432137688457993E-4</v>
      </c>
      <c r="Q185" s="24">
        <v>1</v>
      </c>
      <c r="R185" s="24">
        <v>0</v>
      </c>
      <c r="S185" s="42">
        <v>0</v>
      </c>
      <c r="T185" s="32">
        <v>3333622</v>
      </c>
      <c r="U185" s="39">
        <v>0</v>
      </c>
      <c r="V185" s="64">
        <v>3166940.9</v>
      </c>
      <c r="W185" s="27">
        <v>21.218181513640992</v>
      </c>
      <c r="X185" s="88">
        <v>-5.0000000000000031E-2</v>
      </c>
      <c r="Y185" s="26">
        <v>3169603.3279101923</v>
      </c>
      <c r="Z185" s="27">
        <v>21.236019509501745</v>
      </c>
      <c r="AA185" s="89">
        <v>-4.9201340790829821E-2</v>
      </c>
      <c r="AB185" s="67">
        <v>0</v>
      </c>
      <c r="AC185" s="67">
        <v>1</v>
      </c>
      <c r="AD185" s="75">
        <v>0</v>
      </c>
      <c r="AE185" s="64">
        <v>3333622</v>
      </c>
      <c r="AF185" s="27">
        <f t="shared" si="21"/>
        <v>22.334927909095782</v>
      </c>
      <c r="AG185" s="88">
        <f t="shared" si="30"/>
        <v>0</v>
      </c>
      <c r="AH185" s="26">
        <v>3333622</v>
      </c>
      <c r="AI185" s="27">
        <f t="shared" si="22"/>
        <v>22.334927909095782</v>
      </c>
      <c r="AJ185" s="89">
        <f t="shared" si="31"/>
        <v>0</v>
      </c>
      <c r="AK185" s="67">
        <f t="shared" si="23"/>
        <v>0</v>
      </c>
      <c r="AL185" s="67">
        <f t="shared" si="24"/>
        <v>0</v>
      </c>
      <c r="AM185" s="75">
        <f t="shared" si="25"/>
        <v>1</v>
      </c>
    </row>
    <row r="186" spans="1:39" x14ac:dyDescent="0.25">
      <c r="A186" s="5"/>
      <c r="B186" s="50" t="s">
        <v>82</v>
      </c>
      <c r="C186" s="6" t="s">
        <v>592</v>
      </c>
      <c r="D186" s="6" t="s">
        <v>593</v>
      </c>
      <c r="E186" s="67" t="s">
        <v>543</v>
      </c>
      <c r="F186" s="76"/>
      <c r="G186" s="8">
        <v>24056</v>
      </c>
      <c r="H186" s="90">
        <f>VLOOKUP(C186,'[1]Actualisation du CIF'!B$7:G$1272,6,0)</f>
        <v>0.365423</v>
      </c>
      <c r="I186" s="68">
        <v>0.365423</v>
      </c>
      <c r="J186" s="11">
        <v>148.472938</v>
      </c>
      <c r="K186" s="11">
        <v>177.267167</v>
      </c>
      <c r="L186" s="51">
        <v>12165.874895000001</v>
      </c>
      <c r="M186" s="41">
        <v>62429</v>
      </c>
      <c r="N186" s="21">
        <v>2.5951529763884271</v>
      </c>
      <c r="O186" s="8">
        <v>0</v>
      </c>
      <c r="P186" s="23">
        <v>-1.2429825147435207E-2</v>
      </c>
      <c r="Q186" s="24">
        <v>0</v>
      </c>
      <c r="R186" s="24">
        <v>1</v>
      </c>
      <c r="S186" s="42">
        <v>0</v>
      </c>
      <c r="T186" s="32">
        <v>120280</v>
      </c>
      <c r="U186" s="39">
        <v>1</v>
      </c>
      <c r="V186" s="64">
        <v>132308</v>
      </c>
      <c r="W186" s="27">
        <v>5.5</v>
      </c>
      <c r="X186" s="88" t="s">
        <v>2632</v>
      </c>
      <c r="Y186" s="26">
        <v>193712.14280000015</v>
      </c>
      <c r="Z186" s="27">
        <v>8.0525500000000054</v>
      </c>
      <c r="AA186" s="89" t="s">
        <v>2632</v>
      </c>
      <c r="AB186" s="67">
        <v>1</v>
      </c>
      <c r="AC186" s="67">
        <v>0</v>
      </c>
      <c r="AD186" s="75">
        <v>0</v>
      </c>
      <c r="AE186" s="64">
        <v>132308</v>
      </c>
      <c r="AF186" s="27">
        <f t="shared" si="21"/>
        <v>5.5</v>
      </c>
      <c r="AG186" s="88" t="s">
        <v>2632</v>
      </c>
      <c r="AH186" s="26">
        <v>193712.14280000003</v>
      </c>
      <c r="AI186" s="27">
        <f t="shared" si="22"/>
        <v>8.0525500000000019</v>
      </c>
      <c r="AJ186" s="89" t="s">
        <v>2632</v>
      </c>
      <c r="AK186" s="67">
        <f t="shared" si="23"/>
        <v>1</v>
      </c>
      <c r="AL186" s="67">
        <f t="shared" si="24"/>
        <v>0</v>
      </c>
      <c r="AM186" s="75">
        <f t="shared" si="25"/>
        <v>0</v>
      </c>
    </row>
    <row r="187" spans="1:39" x14ac:dyDescent="0.25">
      <c r="A187" s="5"/>
      <c r="B187" s="50" t="s">
        <v>82</v>
      </c>
      <c r="C187" s="6" t="s">
        <v>590</v>
      </c>
      <c r="D187" s="6" t="s">
        <v>591</v>
      </c>
      <c r="E187" s="67" t="s">
        <v>543</v>
      </c>
      <c r="F187" s="76"/>
      <c r="G187" s="8">
        <v>39862</v>
      </c>
      <c r="H187" s="90">
        <f>VLOOKUP(C187,'[1]Actualisation du CIF'!B$7:G$1272,6,0)</f>
        <v>0.30583100000000002</v>
      </c>
      <c r="I187" s="68">
        <v>0.30583100000000002</v>
      </c>
      <c r="J187" s="11">
        <v>137.58549500000001</v>
      </c>
      <c r="K187" s="11">
        <v>177.267167</v>
      </c>
      <c r="L187" s="51">
        <v>11061.572198</v>
      </c>
      <c r="M187" s="41">
        <v>112775</v>
      </c>
      <c r="N187" s="21">
        <v>2.8291355175354975</v>
      </c>
      <c r="O187" s="8">
        <v>0</v>
      </c>
      <c r="P187" s="23">
        <v>-3.2809653860188706E-2</v>
      </c>
      <c r="Q187" s="24">
        <v>0</v>
      </c>
      <c r="R187" s="24">
        <v>1</v>
      </c>
      <c r="S187" s="42">
        <v>0</v>
      </c>
      <c r="T187" s="32">
        <v>199310</v>
      </c>
      <c r="U187" s="39">
        <v>1</v>
      </c>
      <c r="V187" s="64">
        <v>219241</v>
      </c>
      <c r="W187" s="27">
        <v>5.5</v>
      </c>
      <c r="X187" s="88" t="s">
        <v>2632</v>
      </c>
      <c r="Y187" s="26">
        <v>320990.74809999997</v>
      </c>
      <c r="Z187" s="27">
        <v>8.0525499999999983</v>
      </c>
      <c r="AA187" s="89" t="s">
        <v>2632</v>
      </c>
      <c r="AB187" s="67">
        <v>1</v>
      </c>
      <c r="AC187" s="67">
        <v>0</v>
      </c>
      <c r="AD187" s="75">
        <v>0</v>
      </c>
      <c r="AE187" s="64">
        <v>219241</v>
      </c>
      <c r="AF187" s="27">
        <f t="shared" si="21"/>
        <v>5.5</v>
      </c>
      <c r="AG187" s="88" t="s">
        <v>2632</v>
      </c>
      <c r="AH187" s="26">
        <v>320990.74810000003</v>
      </c>
      <c r="AI187" s="27">
        <f t="shared" si="22"/>
        <v>8.0525500000000001</v>
      </c>
      <c r="AJ187" s="89" t="s">
        <v>2632</v>
      </c>
      <c r="AK187" s="67">
        <f t="shared" si="23"/>
        <v>1</v>
      </c>
      <c r="AL187" s="67">
        <f t="shared" si="24"/>
        <v>0</v>
      </c>
      <c r="AM187" s="75">
        <f t="shared" si="25"/>
        <v>0</v>
      </c>
    </row>
    <row r="188" spans="1:39" x14ac:dyDescent="0.25">
      <c r="A188" s="5"/>
      <c r="B188" s="50" t="s">
        <v>82</v>
      </c>
      <c r="C188" s="6" t="s">
        <v>1180</v>
      </c>
      <c r="D188" s="6" t="s">
        <v>1181</v>
      </c>
      <c r="E188" s="67" t="s">
        <v>947</v>
      </c>
      <c r="F188" s="76"/>
      <c r="G188" s="8">
        <v>10658</v>
      </c>
      <c r="H188" s="90">
        <f>VLOOKUP(C188,'[1]Actualisation du CIF'!B$7:G$1272,6,0)</f>
        <v>0.40653</v>
      </c>
      <c r="I188" s="68">
        <v>0.40653</v>
      </c>
      <c r="J188" s="11">
        <v>292.07412299999999</v>
      </c>
      <c r="K188" s="11">
        <v>284.13949500000001</v>
      </c>
      <c r="L188" s="51">
        <v>12877.300474</v>
      </c>
      <c r="M188" s="41">
        <v>130773</v>
      </c>
      <c r="N188" s="21">
        <v>12.269938074685681</v>
      </c>
      <c r="O188" s="8">
        <v>0</v>
      </c>
      <c r="P188" s="23">
        <v>-0.11834018783425951</v>
      </c>
      <c r="Q188" s="24">
        <v>0</v>
      </c>
      <c r="R188" s="24">
        <v>1</v>
      </c>
      <c r="S188" s="42">
        <v>0</v>
      </c>
      <c r="T188" s="32">
        <v>130772.99999999999</v>
      </c>
      <c r="U188" s="39">
        <v>0</v>
      </c>
      <c r="V188" s="64">
        <v>143850.29999999999</v>
      </c>
      <c r="W188" s="27">
        <v>13.49693188215425</v>
      </c>
      <c r="X188" s="88">
        <v>9.9999999999999908E-2</v>
      </c>
      <c r="Y188" s="26">
        <v>210611.22423000005</v>
      </c>
      <c r="Z188" s="27">
        <v>19.760857968662041</v>
      </c>
      <c r="AA188" s="89">
        <v>0.61051000000000044</v>
      </c>
      <c r="AB188" s="67">
        <v>1</v>
      </c>
      <c r="AC188" s="67">
        <v>0</v>
      </c>
      <c r="AD188" s="75">
        <v>0</v>
      </c>
      <c r="AE188" s="64">
        <v>143850.29999999999</v>
      </c>
      <c r="AF188" s="27">
        <f t="shared" si="21"/>
        <v>13.49693188215425</v>
      </c>
      <c r="AG188" s="88">
        <f>(AE188-M188)/M188</f>
        <v>9.9999999999999908E-2</v>
      </c>
      <c r="AH188" s="26">
        <v>210611.22423000005</v>
      </c>
      <c r="AI188" s="27">
        <f t="shared" si="22"/>
        <v>19.760857968662041</v>
      </c>
      <c r="AJ188" s="89">
        <f>(AH188-M188)/M188</f>
        <v>0.61051000000000044</v>
      </c>
      <c r="AK188" s="67">
        <f t="shared" si="23"/>
        <v>1</v>
      </c>
      <c r="AL188" s="67">
        <f t="shared" si="24"/>
        <v>0</v>
      </c>
      <c r="AM188" s="75">
        <f t="shared" si="25"/>
        <v>0</v>
      </c>
    </row>
    <row r="189" spans="1:39" x14ac:dyDescent="0.25">
      <c r="A189" s="5"/>
      <c r="B189" s="50" t="s">
        <v>87</v>
      </c>
      <c r="C189" s="6" t="s">
        <v>90</v>
      </c>
      <c r="D189" s="6" t="s">
        <v>91</v>
      </c>
      <c r="E189" s="67" t="s">
        <v>2633</v>
      </c>
      <c r="F189" s="76"/>
      <c r="G189" s="8">
        <v>63376</v>
      </c>
      <c r="H189" s="90">
        <f>VLOOKUP(C189,'[1]Actualisation du CIF'!B$7:G$1272,6,0)</f>
        <v>0.42374000000000001</v>
      </c>
      <c r="I189" s="68">
        <v>0.42374000000000001</v>
      </c>
      <c r="J189" s="11">
        <v>326.07816800000001</v>
      </c>
      <c r="K189" s="11">
        <v>401.16184900000002</v>
      </c>
      <c r="L189" s="51">
        <v>13613.752782</v>
      </c>
      <c r="M189" s="41">
        <v>1709720</v>
      </c>
      <c r="N189" s="21">
        <v>26.977404695783893</v>
      </c>
      <c r="O189" s="8">
        <v>0</v>
      </c>
      <c r="P189" s="23">
        <v>-9.4744176666488489E-2</v>
      </c>
      <c r="Q189" s="24">
        <v>0</v>
      </c>
      <c r="R189" s="24">
        <v>1</v>
      </c>
      <c r="S189" s="42">
        <v>0</v>
      </c>
      <c r="T189" s="32">
        <v>1709720</v>
      </c>
      <c r="U189" s="39">
        <v>0</v>
      </c>
      <c r="V189" s="64">
        <v>1709720</v>
      </c>
      <c r="W189" s="27">
        <v>26.977404695783893</v>
      </c>
      <c r="X189" s="88">
        <v>0</v>
      </c>
      <c r="Y189" s="26">
        <v>1709720</v>
      </c>
      <c r="Z189" s="27">
        <v>26.977404695783893</v>
      </c>
      <c r="AA189" s="89">
        <v>0</v>
      </c>
      <c r="AB189" s="67">
        <v>0</v>
      </c>
      <c r="AC189" s="67">
        <v>0</v>
      </c>
      <c r="AD189" s="75">
        <v>1</v>
      </c>
      <c r="AE189" s="64">
        <v>1709720</v>
      </c>
      <c r="AF189" s="27">
        <f t="shared" si="21"/>
        <v>26.977404695783893</v>
      </c>
      <c r="AG189" s="88">
        <f>(AE189-M189)/M189</f>
        <v>0</v>
      </c>
      <c r="AH189" s="26">
        <v>1709720</v>
      </c>
      <c r="AI189" s="27">
        <f t="shared" si="22"/>
        <v>26.977404695783893</v>
      </c>
      <c r="AJ189" s="89">
        <f>(AH189-M189)/M189</f>
        <v>0</v>
      </c>
      <c r="AK189" s="67">
        <f t="shared" si="23"/>
        <v>0</v>
      </c>
      <c r="AL189" s="67">
        <f t="shared" si="24"/>
        <v>0</v>
      </c>
      <c r="AM189" s="75">
        <f t="shared" si="25"/>
        <v>1</v>
      </c>
    </row>
    <row r="190" spans="1:39" x14ac:dyDescent="0.25">
      <c r="A190" s="5"/>
      <c r="B190" s="50" t="s">
        <v>87</v>
      </c>
      <c r="C190" s="6" t="s">
        <v>1188</v>
      </c>
      <c r="D190" s="6" t="s">
        <v>1189</v>
      </c>
      <c r="E190" s="67" t="s">
        <v>947</v>
      </c>
      <c r="F190" s="76"/>
      <c r="G190" s="8">
        <v>30547</v>
      </c>
      <c r="H190" s="90">
        <f>VLOOKUP(C190,'[1]Actualisation du CIF'!B$7:G$1272,6,0)</f>
        <v>0.36597800000000003</v>
      </c>
      <c r="I190" s="68">
        <v>0.36524699999999999</v>
      </c>
      <c r="J190" s="11">
        <v>164.556781</v>
      </c>
      <c r="K190" s="11">
        <v>284.13949500000001</v>
      </c>
      <c r="L190" s="51">
        <v>12257.064313999999</v>
      </c>
      <c r="M190" s="41">
        <v>754397</v>
      </c>
      <c r="N190" s="21">
        <v>24.696271319605852</v>
      </c>
      <c r="O190" s="8">
        <v>0</v>
      </c>
      <c r="P190" s="23">
        <v>-6.8894309996054143E-2</v>
      </c>
      <c r="Q190" s="24">
        <v>0</v>
      </c>
      <c r="R190" s="24">
        <v>1</v>
      </c>
      <c r="S190" s="42">
        <v>0</v>
      </c>
      <c r="T190" s="32">
        <v>754397</v>
      </c>
      <c r="U190" s="39">
        <v>0</v>
      </c>
      <c r="V190" s="64">
        <v>798176.48346977006</v>
      </c>
      <c r="W190" s="27">
        <v>26.129455706608507</v>
      </c>
      <c r="X190" s="88">
        <v>5.8032419892669322E-2</v>
      </c>
      <c r="Y190" s="26">
        <v>841258.03112827137</v>
      </c>
      <c r="Z190" s="27">
        <v>27.53979216054838</v>
      </c>
      <c r="AA190" s="89">
        <v>0.11513968259188645</v>
      </c>
      <c r="AB190" s="67">
        <v>1</v>
      </c>
      <c r="AC190" s="67">
        <v>0</v>
      </c>
      <c r="AD190" s="75">
        <v>0</v>
      </c>
      <c r="AE190" s="64">
        <v>754397</v>
      </c>
      <c r="AF190" s="27">
        <f t="shared" si="21"/>
        <v>24.696271319605852</v>
      </c>
      <c r="AG190" s="88">
        <f>(AE190-M190)/M190</f>
        <v>0</v>
      </c>
      <c r="AH190" s="26">
        <v>784979.8202823312</v>
      </c>
      <c r="AI190" s="27">
        <f t="shared" si="22"/>
        <v>25.69744394809085</v>
      </c>
      <c r="AJ190" s="89">
        <f>(AH190-M190)/M190</f>
        <v>4.0539424576623719E-2</v>
      </c>
      <c r="AK190" s="67">
        <f t="shared" si="23"/>
        <v>1</v>
      </c>
      <c r="AL190" s="67">
        <f t="shared" si="24"/>
        <v>0</v>
      </c>
      <c r="AM190" s="75">
        <f t="shared" si="25"/>
        <v>0</v>
      </c>
    </row>
    <row r="191" spans="1:39" x14ac:dyDescent="0.25">
      <c r="A191" s="5"/>
      <c r="B191" s="50" t="s">
        <v>87</v>
      </c>
      <c r="C191" s="6" t="s">
        <v>594</v>
      </c>
      <c r="D191" s="6" t="s">
        <v>595</v>
      </c>
      <c r="E191" s="67" t="s">
        <v>543</v>
      </c>
      <c r="F191" s="76"/>
      <c r="G191" s="8">
        <v>73575</v>
      </c>
      <c r="H191" s="90">
        <f>VLOOKUP(C191,'[1]Actualisation du CIF'!B$7:G$1272,6,0)</f>
        <v>0.31581100000000001</v>
      </c>
      <c r="I191" s="68">
        <v>0.31581100000000001</v>
      </c>
      <c r="J191" s="11">
        <v>141.813999</v>
      </c>
      <c r="K191" s="11">
        <v>177.267167</v>
      </c>
      <c r="L191" s="51">
        <v>12099.691720999999</v>
      </c>
      <c r="M191" s="41">
        <v>57994</v>
      </c>
      <c r="N191" s="21">
        <v>0.78822969758749573</v>
      </c>
      <c r="O191" s="8">
        <v>0</v>
      </c>
      <c r="P191" s="23">
        <v>2.7411627705014287E-2</v>
      </c>
      <c r="Q191" s="24">
        <v>1</v>
      </c>
      <c r="R191" s="24">
        <v>0</v>
      </c>
      <c r="S191" s="42">
        <v>0</v>
      </c>
      <c r="T191" s="32">
        <v>367875</v>
      </c>
      <c r="U191" s="39">
        <v>1</v>
      </c>
      <c r="V191" s="64">
        <v>404662.5</v>
      </c>
      <c r="W191" s="27">
        <v>5.5</v>
      </c>
      <c r="X191" s="88" t="s">
        <v>2632</v>
      </c>
      <c r="Y191" s="26">
        <v>592466.3662500002</v>
      </c>
      <c r="Z191" s="27">
        <v>8.0525500000000019</v>
      </c>
      <c r="AA191" s="89" t="s">
        <v>2632</v>
      </c>
      <c r="AB191" s="67">
        <v>1</v>
      </c>
      <c r="AC191" s="67">
        <v>0</v>
      </c>
      <c r="AD191" s="75">
        <v>0</v>
      </c>
      <c r="AE191" s="64">
        <v>404662.5</v>
      </c>
      <c r="AF191" s="27">
        <f t="shared" si="21"/>
        <v>5.5</v>
      </c>
      <c r="AG191" s="88" t="s">
        <v>2632</v>
      </c>
      <c r="AH191" s="26">
        <v>592466.3662500002</v>
      </c>
      <c r="AI191" s="27">
        <f t="shared" si="22"/>
        <v>8.0525500000000019</v>
      </c>
      <c r="AJ191" s="89" t="s">
        <v>2632</v>
      </c>
      <c r="AK191" s="67">
        <f t="shared" si="23"/>
        <v>1</v>
      </c>
      <c r="AL191" s="67">
        <f t="shared" si="24"/>
        <v>0</v>
      </c>
      <c r="AM191" s="75">
        <f t="shared" si="25"/>
        <v>0</v>
      </c>
    </row>
    <row r="192" spans="1:39" x14ac:dyDescent="0.25">
      <c r="A192" s="5"/>
      <c r="B192" s="50" t="s">
        <v>87</v>
      </c>
      <c r="C192" s="6" t="s">
        <v>1184</v>
      </c>
      <c r="D192" s="6" t="s">
        <v>1185</v>
      </c>
      <c r="E192" s="67" t="s">
        <v>947</v>
      </c>
      <c r="F192" s="76"/>
      <c r="G192" s="8">
        <v>32660</v>
      </c>
      <c r="H192" s="90">
        <f>VLOOKUP(C192,'[1]Actualisation du CIF'!B$7:G$1272,6,0)</f>
        <v>0.38938800000000001</v>
      </c>
      <c r="I192" s="68">
        <v>0.39383099999999999</v>
      </c>
      <c r="J192" s="11">
        <v>249.270667</v>
      </c>
      <c r="K192" s="11">
        <v>284.13949500000001</v>
      </c>
      <c r="L192" s="51">
        <v>12180.614626</v>
      </c>
      <c r="M192" s="41">
        <v>594614</v>
      </c>
      <c r="N192" s="21">
        <v>18.206184935701163</v>
      </c>
      <c r="O192" s="8">
        <v>0</v>
      </c>
      <c r="P192" s="23">
        <v>-9.5619337843237964E-2</v>
      </c>
      <c r="Q192" s="24">
        <v>0</v>
      </c>
      <c r="R192" s="24">
        <v>1</v>
      </c>
      <c r="S192" s="42">
        <v>0</v>
      </c>
      <c r="T192" s="32">
        <v>594614</v>
      </c>
      <c r="U192" s="39">
        <v>0</v>
      </c>
      <c r="V192" s="64">
        <v>654075.4</v>
      </c>
      <c r="W192" s="27">
        <v>20.026803429271279</v>
      </c>
      <c r="X192" s="88">
        <v>0.10000000000000003</v>
      </c>
      <c r="Y192" s="26">
        <v>813633.2177197173</v>
      </c>
      <c r="Z192" s="27">
        <v>24.912223445184242</v>
      </c>
      <c r="AA192" s="89">
        <v>0.36833848129999847</v>
      </c>
      <c r="AB192" s="67">
        <v>1</v>
      </c>
      <c r="AC192" s="67">
        <v>0</v>
      </c>
      <c r="AD192" s="75">
        <v>0</v>
      </c>
      <c r="AE192" s="64">
        <v>654075.4</v>
      </c>
      <c r="AF192" s="27">
        <f t="shared" si="21"/>
        <v>20.026803429271279</v>
      </c>
      <c r="AG192" s="88">
        <f>(AE192-M192)/M192</f>
        <v>0.10000000000000003</v>
      </c>
      <c r="AH192" s="26">
        <v>769607.34704006382</v>
      </c>
      <c r="AI192" s="27">
        <f t="shared" si="22"/>
        <v>23.564217606860495</v>
      </c>
      <c r="AJ192" s="89">
        <f>(AH192-M192)/M192</f>
        <v>0.29429738795262778</v>
      </c>
      <c r="AK192" s="67">
        <f t="shared" si="23"/>
        <v>1</v>
      </c>
      <c r="AL192" s="67">
        <f t="shared" si="24"/>
        <v>0</v>
      </c>
      <c r="AM192" s="75">
        <f t="shared" si="25"/>
        <v>0</v>
      </c>
    </row>
    <row r="193" spans="1:39" x14ac:dyDescent="0.25">
      <c r="A193" s="5"/>
      <c r="B193" s="50" t="s">
        <v>87</v>
      </c>
      <c r="C193" s="6" t="s">
        <v>1182</v>
      </c>
      <c r="D193" s="6" t="s">
        <v>1183</v>
      </c>
      <c r="E193" s="67" t="s">
        <v>947</v>
      </c>
      <c r="F193" s="76"/>
      <c r="G193" s="8">
        <v>57571</v>
      </c>
      <c r="H193" s="90">
        <f>VLOOKUP(C193,'[1]Actualisation du CIF'!B$7:G$1272,6,0)</f>
        <v>0.43469999999999998</v>
      </c>
      <c r="I193" s="68">
        <v>0.43423400000000001</v>
      </c>
      <c r="J193" s="11">
        <v>241.852408</v>
      </c>
      <c r="K193" s="11">
        <v>284.13949500000001</v>
      </c>
      <c r="L193" s="51">
        <v>11952.830857000001</v>
      </c>
      <c r="M193" s="41">
        <v>728059</v>
      </c>
      <c r="N193" s="21">
        <v>12.646280245262371</v>
      </c>
      <c r="O193" s="8">
        <v>0</v>
      </c>
      <c r="P193" s="23">
        <v>-0.13251664972759772</v>
      </c>
      <c r="Q193" s="24">
        <v>0</v>
      </c>
      <c r="R193" s="24">
        <v>1</v>
      </c>
      <c r="S193" s="42">
        <v>0</v>
      </c>
      <c r="T193" s="32">
        <v>728059</v>
      </c>
      <c r="U193" s="39">
        <v>0</v>
      </c>
      <c r="V193" s="64">
        <v>800864.9</v>
      </c>
      <c r="W193" s="27">
        <v>13.910908269788608</v>
      </c>
      <c r="X193" s="88">
        <v>0.10000000000000003</v>
      </c>
      <c r="Y193" s="26">
        <v>1172546.3000900005</v>
      </c>
      <c r="Z193" s="27">
        <v>20.36696079779751</v>
      </c>
      <c r="AA193" s="89">
        <v>0.61051000000000066</v>
      </c>
      <c r="AB193" s="67">
        <v>1</v>
      </c>
      <c r="AC193" s="67">
        <v>0</v>
      </c>
      <c r="AD193" s="75">
        <v>0</v>
      </c>
      <c r="AE193" s="64">
        <v>800864.9</v>
      </c>
      <c r="AF193" s="27">
        <f t="shared" si="21"/>
        <v>13.910908269788608</v>
      </c>
      <c r="AG193" s="88">
        <f>(AE193-M193)/M193</f>
        <v>0.10000000000000003</v>
      </c>
      <c r="AH193" s="26">
        <v>1172546.3000900005</v>
      </c>
      <c r="AI193" s="27">
        <f t="shared" si="22"/>
        <v>20.36696079779751</v>
      </c>
      <c r="AJ193" s="89">
        <f>(AH193-M193)/M193</f>
        <v>0.61051000000000066</v>
      </c>
      <c r="AK193" s="67">
        <f t="shared" si="23"/>
        <v>1</v>
      </c>
      <c r="AL193" s="67">
        <f t="shared" si="24"/>
        <v>0</v>
      </c>
      <c r="AM193" s="75">
        <f t="shared" si="25"/>
        <v>0</v>
      </c>
    </row>
    <row r="194" spans="1:39" x14ac:dyDescent="0.25">
      <c r="A194" s="5"/>
      <c r="B194" s="50" t="s">
        <v>87</v>
      </c>
      <c r="C194" s="6" t="s">
        <v>88</v>
      </c>
      <c r="D194" s="6" t="s">
        <v>89</v>
      </c>
      <c r="E194" s="67" t="s">
        <v>2633</v>
      </c>
      <c r="F194" s="76"/>
      <c r="G194" s="8">
        <v>69919</v>
      </c>
      <c r="H194" s="90">
        <f>VLOOKUP(C194,'[1]Actualisation du CIF'!B$7:G$1272,6,0)</f>
        <v>0.29977799999999999</v>
      </c>
      <c r="I194" s="68">
        <v>0.34522999999999998</v>
      </c>
      <c r="J194" s="11">
        <v>308.13406900000001</v>
      </c>
      <c r="K194" s="11">
        <v>401.16184900000002</v>
      </c>
      <c r="L194" s="51">
        <v>12968.627417</v>
      </c>
      <c r="M194" s="41">
        <v>2127299</v>
      </c>
      <c r="N194" s="21">
        <v>30.42519200789485</v>
      </c>
      <c r="O194" s="8">
        <v>0</v>
      </c>
      <c r="P194" s="23">
        <v>-7.1598233983608942E-2</v>
      </c>
      <c r="Q194" s="24">
        <v>0</v>
      </c>
      <c r="R194" s="24">
        <v>1</v>
      </c>
      <c r="S194" s="42">
        <v>0</v>
      </c>
      <c r="T194" s="32">
        <v>2127299</v>
      </c>
      <c r="U194" s="39">
        <v>0</v>
      </c>
      <c r="V194" s="64">
        <v>2020934.0499999998</v>
      </c>
      <c r="W194" s="27">
        <v>28.903932407500104</v>
      </c>
      <c r="X194" s="88">
        <v>-5.0000000000000086E-2</v>
      </c>
      <c r="Y194" s="26">
        <v>1646063.4145628118</v>
      </c>
      <c r="Z194" s="27">
        <v>23.542433595486376</v>
      </c>
      <c r="AA194" s="89">
        <v>-0.22621906250000032</v>
      </c>
      <c r="AB194" s="67">
        <v>0</v>
      </c>
      <c r="AC194" s="67">
        <v>1</v>
      </c>
      <c r="AD194" s="75">
        <v>0</v>
      </c>
      <c r="AE194" s="64">
        <v>2020934.0499999998</v>
      </c>
      <c r="AF194" s="27">
        <f t="shared" si="21"/>
        <v>28.903932407500104</v>
      </c>
      <c r="AG194" s="88">
        <f>(AE194-M194)/M194</f>
        <v>-5.0000000000000086E-2</v>
      </c>
      <c r="AH194" s="26">
        <v>1646063.4145628118</v>
      </c>
      <c r="AI194" s="27">
        <f t="shared" si="22"/>
        <v>23.542433595486376</v>
      </c>
      <c r="AJ194" s="89">
        <f>(AH194-M194)/M194</f>
        <v>-0.22621906250000032</v>
      </c>
      <c r="AK194" s="67">
        <f t="shared" si="23"/>
        <v>0</v>
      </c>
      <c r="AL194" s="67">
        <f t="shared" si="24"/>
        <v>1</v>
      </c>
      <c r="AM194" s="75">
        <f t="shared" si="25"/>
        <v>0</v>
      </c>
    </row>
    <row r="195" spans="1:39" x14ac:dyDescent="0.25">
      <c r="A195" s="5"/>
      <c r="B195" s="50" t="s">
        <v>87</v>
      </c>
      <c r="C195" s="6" t="s">
        <v>94</v>
      </c>
      <c r="D195" s="6" t="s">
        <v>95</v>
      </c>
      <c r="E195" s="67" t="s">
        <v>2633</v>
      </c>
      <c r="F195" s="76"/>
      <c r="G195" s="8">
        <v>181600</v>
      </c>
      <c r="H195" s="90">
        <f>VLOOKUP(C195,'[1]Actualisation du CIF'!B$7:G$1272,6,0)</f>
        <v>0.44341900000000001</v>
      </c>
      <c r="I195" s="68">
        <v>0.44117000000000001</v>
      </c>
      <c r="J195" s="11">
        <v>414.22572100000002</v>
      </c>
      <c r="K195" s="11">
        <v>401.16184900000002</v>
      </c>
      <c r="L195" s="51">
        <v>15288.278082999999</v>
      </c>
      <c r="M195" s="41">
        <v>5715255</v>
      </c>
      <c r="N195" s="21">
        <v>31.471668502202643</v>
      </c>
      <c r="O195" s="8">
        <v>0</v>
      </c>
      <c r="P195" s="23">
        <v>-8.2185491462373417E-2</v>
      </c>
      <c r="Q195" s="24">
        <v>0</v>
      </c>
      <c r="R195" s="24">
        <v>1</v>
      </c>
      <c r="S195" s="42">
        <v>0</v>
      </c>
      <c r="T195" s="32">
        <v>5715255</v>
      </c>
      <c r="U195" s="39">
        <v>0</v>
      </c>
      <c r="V195" s="64">
        <v>5715255</v>
      </c>
      <c r="W195" s="27">
        <v>31.471668502202643</v>
      </c>
      <c r="X195" s="88">
        <v>0</v>
      </c>
      <c r="Y195" s="26">
        <v>5715255</v>
      </c>
      <c r="Z195" s="27">
        <v>31.471668502202643</v>
      </c>
      <c r="AA195" s="89">
        <v>0</v>
      </c>
      <c r="AB195" s="67">
        <v>0</v>
      </c>
      <c r="AC195" s="67">
        <v>0</v>
      </c>
      <c r="AD195" s="75">
        <v>1</v>
      </c>
      <c r="AE195" s="64">
        <v>5715255</v>
      </c>
      <c r="AF195" s="27">
        <f t="shared" si="21"/>
        <v>31.471668502202643</v>
      </c>
      <c r="AG195" s="88">
        <f>(AE195-M195)/M195</f>
        <v>0</v>
      </c>
      <c r="AH195" s="26">
        <v>5715255</v>
      </c>
      <c r="AI195" s="27">
        <f t="shared" si="22"/>
        <v>31.471668502202643</v>
      </c>
      <c r="AJ195" s="89">
        <f>(AH195-M195)/M195</f>
        <v>0</v>
      </c>
      <c r="AK195" s="67">
        <f t="shared" si="23"/>
        <v>0</v>
      </c>
      <c r="AL195" s="67">
        <f t="shared" si="24"/>
        <v>0</v>
      </c>
      <c r="AM195" s="75">
        <f t="shared" si="25"/>
        <v>1</v>
      </c>
    </row>
    <row r="196" spans="1:39" x14ac:dyDescent="0.25">
      <c r="A196" s="5"/>
      <c r="B196" s="50" t="s">
        <v>87</v>
      </c>
      <c r="C196" s="6" t="s">
        <v>1192</v>
      </c>
      <c r="D196" s="6" t="s">
        <v>1193</v>
      </c>
      <c r="E196" s="67" t="s">
        <v>947</v>
      </c>
      <c r="F196" s="76"/>
      <c r="G196" s="8">
        <v>31532</v>
      </c>
      <c r="H196" s="90">
        <f>VLOOKUP(C196,'[1]Actualisation du CIF'!B$7:G$1272,6,0)</f>
        <v>0.44379999999999997</v>
      </c>
      <c r="I196" s="68">
        <v>0.44379999999999997</v>
      </c>
      <c r="J196" s="11">
        <v>241.451446</v>
      </c>
      <c r="K196" s="11">
        <v>284.13949500000001</v>
      </c>
      <c r="L196" s="51">
        <v>21057.358482</v>
      </c>
      <c r="M196" s="41">
        <v>110897</v>
      </c>
      <c r="N196" s="21">
        <v>3.5169668907776228</v>
      </c>
      <c r="O196" s="8">
        <v>0</v>
      </c>
      <c r="P196" s="23">
        <v>-0.36662829994805302</v>
      </c>
      <c r="Q196" s="24">
        <v>0</v>
      </c>
      <c r="R196" s="24">
        <v>1</v>
      </c>
      <c r="S196" s="42">
        <v>0</v>
      </c>
      <c r="T196" s="32">
        <v>157660</v>
      </c>
      <c r="U196" s="39">
        <v>1</v>
      </c>
      <c r="V196" s="64">
        <v>173426</v>
      </c>
      <c r="W196" s="27">
        <v>5.5</v>
      </c>
      <c r="X196" s="88" t="s">
        <v>2632</v>
      </c>
      <c r="Y196" s="26">
        <v>253913.00659999996</v>
      </c>
      <c r="Z196" s="27">
        <v>8.0525499999999983</v>
      </c>
      <c r="AA196" s="89" t="s">
        <v>2632</v>
      </c>
      <c r="AB196" s="67">
        <v>1</v>
      </c>
      <c r="AC196" s="67">
        <v>0</v>
      </c>
      <c r="AD196" s="75">
        <v>0</v>
      </c>
      <c r="AE196" s="64">
        <v>173426</v>
      </c>
      <c r="AF196" s="27">
        <f t="shared" si="21"/>
        <v>5.5</v>
      </c>
      <c r="AG196" s="88" t="s">
        <v>2632</v>
      </c>
      <c r="AH196" s="26">
        <v>253913.00659999996</v>
      </c>
      <c r="AI196" s="27">
        <f t="shared" si="22"/>
        <v>8.0525499999999983</v>
      </c>
      <c r="AJ196" s="89" t="s">
        <v>2632</v>
      </c>
      <c r="AK196" s="67">
        <f t="shared" si="23"/>
        <v>1</v>
      </c>
      <c r="AL196" s="67">
        <f t="shared" si="24"/>
        <v>0</v>
      </c>
      <c r="AM196" s="75">
        <f t="shared" si="25"/>
        <v>0</v>
      </c>
    </row>
    <row r="197" spans="1:39" x14ac:dyDescent="0.25">
      <c r="A197" s="5"/>
      <c r="B197" s="50" t="s">
        <v>87</v>
      </c>
      <c r="C197" s="6" t="s">
        <v>1196</v>
      </c>
      <c r="D197" s="6" t="s">
        <v>1197</v>
      </c>
      <c r="E197" s="67" t="s">
        <v>947</v>
      </c>
      <c r="F197" s="76"/>
      <c r="G197" s="8">
        <v>18280</v>
      </c>
      <c r="H197" s="90">
        <f>VLOOKUP(C197,'[1]Actualisation du CIF'!B$7:G$1272,6,0)</f>
        <v>0.36307899999999999</v>
      </c>
      <c r="I197" s="68">
        <v>0.36307899999999999</v>
      </c>
      <c r="J197" s="11">
        <v>128.36619300000001</v>
      </c>
      <c r="K197" s="11">
        <v>284.13949500000001</v>
      </c>
      <c r="L197" s="51">
        <v>12230.720781</v>
      </c>
      <c r="M197" s="41">
        <v>772052</v>
      </c>
      <c r="N197" s="21">
        <v>42.234792122538295</v>
      </c>
      <c r="O197" s="8">
        <v>0</v>
      </c>
      <c r="P197" s="23">
        <v>1.6917252540327883E-3</v>
      </c>
      <c r="Q197" s="24">
        <v>1</v>
      </c>
      <c r="R197" s="24">
        <v>0</v>
      </c>
      <c r="S197" s="42">
        <v>0</v>
      </c>
      <c r="T197" s="32">
        <v>772052</v>
      </c>
      <c r="U197" s="39">
        <v>0</v>
      </c>
      <c r="V197" s="64">
        <v>772052</v>
      </c>
      <c r="W197" s="27">
        <v>42.234792122538295</v>
      </c>
      <c r="X197" s="88">
        <v>0</v>
      </c>
      <c r="Y197" s="26">
        <v>772052</v>
      </c>
      <c r="Z197" s="27">
        <v>42.234792122538295</v>
      </c>
      <c r="AA197" s="89">
        <v>0</v>
      </c>
      <c r="AB197" s="67">
        <v>0</v>
      </c>
      <c r="AC197" s="67">
        <v>0</v>
      </c>
      <c r="AD197" s="75">
        <v>1</v>
      </c>
      <c r="AE197" s="64">
        <v>772052</v>
      </c>
      <c r="AF197" s="27">
        <f t="shared" si="21"/>
        <v>42.234792122538295</v>
      </c>
      <c r="AG197" s="88">
        <f t="shared" ref="AG197:AG205" si="32">(AE197-M197)/M197</f>
        <v>0</v>
      </c>
      <c r="AH197" s="26">
        <v>772052</v>
      </c>
      <c r="AI197" s="27">
        <f t="shared" si="22"/>
        <v>42.234792122538295</v>
      </c>
      <c r="AJ197" s="89">
        <f t="shared" ref="AJ197:AJ205" si="33">(AH197-M197)/M197</f>
        <v>0</v>
      </c>
      <c r="AK197" s="67">
        <f t="shared" si="23"/>
        <v>0</v>
      </c>
      <c r="AL197" s="67">
        <f t="shared" si="24"/>
        <v>0</v>
      </c>
      <c r="AM197" s="75">
        <f t="shared" si="25"/>
        <v>1</v>
      </c>
    </row>
    <row r="198" spans="1:39" x14ac:dyDescent="0.25">
      <c r="A198" s="5"/>
      <c r="B198" s="50" t="s">
        <v>87</v>
      </c>
      <c r="C198" s="6" t="s">
        <v>1186</v>
      </c>
      <c r="D198" s="6" t="s">
        <v>1187</v>
      </c>
      <c r="E198" s="67" t="s">
        <v>947</v>
      </c>
      <c r="F198" s="76"/>
      <c r="G198" s="8">
        <v>41540</v>
      </c>
      <c r="H198" s="90">
        <f>VLOOKUP(C198,'[1]Actualisation du CIF'!B$7:G$1272,6,0)</f>
        <v>0.45663799999999999</v>
      </c>
      <c r="I198" s="68">
        <v>0.45657500000000001</v>
      </c>
      <c r="J198" s="11">
        <v>187.72944200000001</v>
      </c>
      <c r="K198" s="11">
        <v>284.13949500000001</v>
      </c>
      <c r="L198" s="51">
        <v>16286.571877</v>
      </c>
      <c r="M198" s="41">
        <v>1201194</v>
      </c>
      <c r="N198" s="21">
        <v>28.916562349542609</v>
      </c>
      <c r="O198" s="8">
        <v>0</v>
      </c>
      <c r="P198" s="23">
        <v>-8.5734911856034199E-2</v>
      </c>
      <c r="Q198" s="24">
        <v>0</v>
      </c>
      <c r="R198" s="24">
        <v>1</v>
      </c>
      <c r="S198" s="42">
        <v>0</v>
      </c>
      <c r="T198" s="32">
        <v>1201194</v>
      </c>
      <c r="U198" s="39">
        <v>0</v>
      </c>
      <c r="V198" s="64">
        <v>1178038.0060453368</v>
      </c>
      <c r="W198" s="27">
        <v>28.359123881688419</v>
      </c>
      <c r="X198" s="88">
        <v>-1.9277480535752897E-2</v>
      </c>
      <c r="Y198" s="26">
        <v>1241622.5660418228</v>
      </c>
      <c r="Z198" s="27">
        <v>29.889806597058804</v>
      </c>
      <c r="AA198" s="89">
        <v>3.365698300343057E-2</v>
      </c>
      <c r="AB198" s="67">
        <v>1</v>
      </c>
      <c r="AC198" s="67">
        <v>0</v>
      </c>
      <c r="AD198" s="75">
        <v>0</v>
      </c>
      <c r="AE198" s="64">
        <v>1141134.3</v>
      </c>
      <c r="AF198" s="27">
        <f t="shared" si="21"/>
        <v>27.470734232065482</v>
      </c>
      <c r="AG198" s="88">
        <f t="shared" si="32"/>
        <v>-4.9999999999999961E-2</v>
      </c>
      <c r="AH198" s="26">
        <v>1160981.8919404834</v>
      </c>
      <c r="AI198" s="27">
        <f t="shared" si="22"/>
        <v>27.948528934532579</v>
      </c>
      <c r="AJ198" s="89">
        <f t="shared" si="33"/>
        <v>-3.3476780652847621E-2</v>
      </c>
      <c r="AK198" s="67">
        <f t="shared" si="23"/>
        <v>0</v>
      </c>
      <c r="AL198" s="67">
        <f t="shared" si="24"/>
        <v>1</v>
      </c>
      <c r="AM198" s="75">
        <f t="shared" si="25"/>
        <v>0</v>
      </c>
    </row>
    <row r="199" spans="1:39" x14ac:dyDescent="0.25">
      <c r="A199" s="5"/>
      <c r="B199" s="50" t="s">
        <v>87</v>
      </c>
      <c r="C199" s="6" t="s">
        <v>1190</v>
      </c>
      <c r="D199" s="6" t="s">
        <v>1191</v>
      </c>
      <c r="E199" s="67" t="s">
        <v>947</v>
      </c>
      <c r="F199" s="76"/>
      <c r="G199" s="8">
        <v>15176</v>
      </c>
      <c r="H199" s="90">
        <f>VLOOKUP(C199,'[1]Actualisation du CIF'!B$7:G$1272,6,0)</f>
        <v>0.40043000000000001</v>
      </c>
      <c r="I199" s="68">
        <v>0.40043000000000001</v>
      </c>
      <c r="J199" s="11">
        <v>155.18832399999999</v>
      </c>
      <c r="K199" s="11">
        <v>284.13949500000001</v>
      </c>
      <c r="L199" s="51">
        <v>12523.517148000001</v>
      </c>
      <c r="M199" s="41">
        <v>527552</v>
      </c>
      <c r="N199" s="21">
        <v>34.76225619399051</v>
      </c>
      <c r="O199" s="8">
        <v>0</v>
      </c>
      <c r="P199" s="23">
        <v>-6.3519488105782909E-2</v>
      </c>
      <c r="Q199" s="24">
        <v>0</v>
      </c>
      <c r="R199" s="24">
        <v>1</v>
      </c>
      <c r="S199" s="42">
        <v>0</v>
      </c>
      <c r="T199" s="32">
        <v>527552</v>
      </c>
      <c r="U199" s="39">
        <v>0</v>
      </c>
      <c r="V199" s="64">
        <v>501174.39999999997</v>
      </c>
      <c r="W199" s="27">
        <v>33.02414338429098</v>
      </c>
      <c r="X199" s="88">
        <v>-5.0000000000000065E-2</v>
      </c>
      <c r="Y199" s="26">
        <v>466658.88174735196</v>
      </c>
      <c r="Z199" s="27">
        <v>30.749794527369001</v>
      </c>
      <c r="AA199" s="89">
        <v>-0.11542581253155716</v>
      </c>
      <c r="AB199" s="67">
        <v>0</v>
      </c>
      <c r="AC199" s="67">
        <v>1</v>
      </c>
      <c r="AD199" s="75">
        <v>0</v>
      </c>
      <c r="AE199" s="64">
        <v>527552</v>
      </c>
      <c r="AF199" s="27">
        <f t="shared" si="21"/>
        <v>34.76225619399051</v>
      </c>
      <c r="AG199" s="88">
        <f t="shared" si="32"/>
        <v>0</v>
      </c>
      <c r="AH199" s="26">
        <v>527552</v>
      </c>
      <c r="AI199" s="27">
        <f t="shared" si="22"/>
        <v>34.76225619399051</v>
      </c>
      <c r="AJ199" s="89">
        <f t="shared" si="33"/>
        <v>0</v>
      </c>
      <c r="AK199" s="67">
        <f t="shared" si="23"/>
        <v>0</v>
      </c>
      <c r="AL199" s="67">
        <f t="shared" si="24"/>
        <v>0</v>
      </c>
      <c r="AM199" s="75">
        <f t="shared" si="25"/>
        <v>1</v>
      </c>
    </row>
    <row r="200" spans="1:39" x14ac:dyDescent="0.25">
      <c r="A200" s="5"/>
      <c r="B200" s="50" t="s">
        <v>87</v>
      </c>
      <c r="C200" s="6" t="s">
        <v>92</v>
      </c>
      <c r="D200" s="6" t="s">
        <v>93</v>
      </c>
      <c r="E200" s="67" t="s">
        <v>2633</v>
      </c>
      <c r="F200" s="76"/>
      <c r="G200" s="8">
        <v>118490</v>
      </c>
      <c r="H200" s="90">
        <f>VLOOKUP(C200,'[1]Actualisation du CIF'!B$7:G$1272,6,0)</f>
        <v>0.35127700000000001</v>
      </c>
      <c r="I200" s="68">
        <v>0.36515500000000001</v>
      </c>
      <c r="J200" s="11">
        <v>187.042687</v>
      </c>
      <c r="K200" s="11">
        <v>401.16184900000002</v>
      </c>
      <c r="L200" s="51">
        <v>16421.120669</v>
      </c>
      <c r="M200" s="41">
        <v>6991789</v>
      </c>
      <c r="N200" s="21">
        <v>59.007418347539875</v>
      </c>
      <c r="O200" s="8">
        <v>0</v>
      </c>
      <c r="P200" s="23">
        <v>7.6537854445621594E-4</v>
      </c>
      <c r="Q200" s="24">
        <v>1</v>
      </c>
      <c r="R200" s="24">
        <v>0</v>
      </c>
      <c r="S200" s="42">
        <v>0</v>
      </c>
      <c r="T200" s="32">
        <v>6991789</v>
      </c>
      <c r="U200" s="39">
        <v>0</v>
      </c>
      <c r="V200" s="64">
        <v>6991789</v>
      </c>
      <c r="W200" s="27">
        <v>59.007418347539875</v>
      </c>
      <c r="X200" s="88">
        <v>0</v>
      </c>
      <c r="Y200" s="26">
        <v>6991789</v>
      </c>
      <c r="Z200" s="27">
        <v>59.007418347539875</v>
      </c>
      <c r="AA200" s="89">
        <v>0</v>
      </c>
      <c r="AB200" s="67">
        <v>0</v>
      </c>
      <c r="AC200" s="67">
        <v>0</v>
      </c>
      <c r="AD200" s="75">
        <v>1</v>
      </c>
      <c r="AE200" s="64">
        <v>6991789</v>
      </c>
      <c r="AF200" s="27">
        <f t="shared" si="21"/>
        <v>59.007418347539875</v>
      </c>
      <c r="AG200" s="88">
        <f t="shared" si="32"/>
        <v>0</v>
      </c>
      <c r="AH200" s="26">
        <v>6991789</v>
      </c>
      <c r="AI200" s="27">
        <f t="shared" si="22"/>
        <v>59.007418347539875</v>
      </c>
      <c r="AJ200" s="89">
        <f t="shared" si="33"/>
        <v>0</v>
      </c>
      <c r="AK200" s="67">
        <f t="shared" si="23"/>
        <v>0</v>
      </c>
      <c r="AL200" s="67">
        <f t="shared" si="24"/>
        <v>0</v>
      </c>
      <c r="AM200" s="75">
        <f t="shared" si="25"/>
        <v>1</v>
      </c>
    </row>
    <row r="201" spans="1:39" x14ac:dyDescent="0.25">
      <c r="A201" s="5"/>
      <c r="B201" s="50" t="s">
        <v>87</v>
      </c>
      <c r="C201" s="6" t="s">
        <v>1194</v>
      </c>
      <c r="D201" s="6" t="s">
        <v>1195</v>
      </c>
      <c r="E201" s="67" t="s">
        <v>947</v>
      </c>
      <c r="F201" s="76"/>
      <c r="G201" s="8">
        <v>17325</v>
      </c>
      <c r="H201" s="90">
        <f>VLOOKUP(C201,'[1]Actualisation du CIF'!B$7:G$1272,6,0)</f>
        <v>0.34288299999999999</v>
      </c>
      <c r="I201" s="68">
        <v>0.34463199999999999</v>
      </c>
      <c r="J201" s="11">
        <v>163.352035</v>
      </c>
      <c r="K201" s="11">
        <v>284.13949500000001</v>
      </c>
      <c r="L201" s="51">
        <v>12458.871816000001</v>
      </c>
      <c r="M201" s="41">
        <v>384141</v>
      </c>
      <c r="N201" s="21">
        <v>22.172640692640691</v>
      </c>
      <c r="O201" s="8">
        <v>0</v>
      </c>
      <c r="P201" s="23">
        <v>-7.2788290814398221E-2</v>
      </c>
      <c r="Q201" s="24">
        <v>0</v>
      </c>
      <c r="R201" s="24">
        <v>1</v>
      </c>
      <c r="S201" s="42">
        <v>0</v>
      </c>
      <c r="T201" s="32">
        <v>384140.99999999994</v>
      </c>
      <c r="U201" s="39">
        <v>0</v>
      </c>
      <c r="V201" s="64">
        <v>422555.1</v>
      </c>
      <c r="W201" s="27">
        <v>24.389904761904759</v>
      </c>
      <c r="X201" s="88">
        <v>9.9999999999999936E-2</v>
      </c>
      <c r="Y201" s="26">
        <v>446293.0762440468</v>
      </c>
      <c r="Z201" s="27">
        <v>25.760062120868501</v>
      </c>
      <c r="AA201" s="89">
        <v>0.16179495613341663</v>
      </c>
      <c r="AB201" s="67">
        <v>1</v>
      </c>
      <c r="AC201" s="67">
        <v>0</v>
      </c>
      <c r="AD201" s="75">
        <v>0</v>
      </c>
      <c r="AE201" s="64">
        <v>384140.99999999994</v>
      </c>
      <c r="AF201" s="27">
        <f t="shared" si="21"/>
        <v>22.172640692640691</v>
      </c>
      <c r="AG201" s="88">
        <f t="shared" si="32"/>
        <v>-1.515268115443741E-16</v>
      </c>
      <c r="AH201" s="26">
        <v>419400.02594439388</v>
      </c>
      <c r="AI201" s="27">
        <f t="shared" si="22"/>
        <v>24.20779370530412</v>
      </c>
      <c r="AJ201" s="89">
        <f t="shared" si="33"/>
        <v>9.1786677143012294E-2</v>
      </c>
      <c r="AK201" s="67">
        <f t="shared" si="23"/>
        <v>1</v>
      </c>
      <c r="AL201" s="67">
        <f t="shared" si="24"/>
        <v>0</v>
      </c>
      <c r="AM201" s="75">
        <f t="shared" si="25"/>
        <v>0</v>
      </c>
    </row>
    <row r="202" spans="1:39" x14ac:dyDescent="0.25">
      <c r="A202" s="5"/>
      <c r="B202" s="50" t="s">
        <v>96</v>
      </c>
      <c r="C202" s="6" t="s">
        <v>602</v>
      </c>
      <c r="D202" s="6" t="s">
        <v>603</v>
      </c>
      <c r="E202" s="67" t="s">
        <v>543</v>
      </c>
      <c r="F202" s="76"/>
      <c r="G202" s="8">
        <v>15593</v>
      </c>
      <c r="H202" s="90">
        <f>VLOOKUP(C202,'[1]Actualisation du CIF'!B$7:G$1272,6,0)</f>
        <v>0.19433400000000001</v>
      </c>
      <c r="I202" s="68">
        <v>0.19433400000000001</v>
      </c>
      <c r="J202" s="11">
        <v>145.95690400000001</v>
      </c>
      <c r="K202" s="11">
        <v>177.267167</v>
      </c>
      <c r="L202" s="51">
        <v>13040.113915</v>
      </c>
      <c r="M202" s="41">
        <v>111703</v>
      </c>
      <c r="N202" s="21">
        <v>7.1636631821971397</v>
      </c>
      <c r="O202" s="8">
        <v>0</v>
      </c>
      <c r="P202" s="23">
        <v>4.3599476931797318E-2</v>
      </c>
      <c r="Q202" s="24">
        <v>1</v>
      </c>
      <c r="R202" s="24">
        <v>0</v>
      </c>
      <c r="S202" s="42">
        <v>0</v>
      </c>
      <c r="T202" s="32">
        <v>111703</v>
      </c>
      <c r="U202" s="39">
        <v>0</v>
      </c>
      <c r="V202" s="64">
        <v>122873.3</v>
      </c>
      <c r="W202" s="27">
        <v>7.8800295004168541</v>
      </c>
      <c r="X202" s="88">
        <v>0.10000000000000002</v>
      </c>
      <c r="Y202" s="26">
        <v>179898.79853000006</v>
      </c>
      <c r="Z202" s="27">
        <v>11.537151191560319</v>
      </c>
      <c r="AA202" s="89">
        <v>0.61051000000000055</v>
      </c>
      <c r="AB202" s="67">
        <v>1</v>
      </c>
      <c r="AC202" s="67">
        <v>0</v>
      </c>
      <c r="AD202" s="75">
        <v>0</v>
      </c>
      <c r="AE202" s="64">
        <v>122873.3</v>
      </c>
      <c r="AF202" s="27">
        <f t="shared" ref="AF202:AF265" si="34">AE202/G202</f>
        <v>7.8800295004168541</v>
      </c>
      <c r="AG202" s="88">
        <f t="shared" si="32"/>
        <v>0.10000000000000002</v>
      </c>
      <c r="AH202" s="26">
        <v>179898.79853000006</v>
      </c>
      <c r="AI202" s="27">
        <f t="shared" ref="AI202:AI265" si="35">AH202/G202</f>
        <v>11.537151191560319</v>
      </c>
      <c r="AJ202" s="89">
        <f t="shared" si="33"/>
        <v>0.61051000000000055</v>
      </c>
      <c r="AK202" s="67">
        <f t="shared" ref="AK202:AK265" si="36">IF(AH202&gt;M202,1,0)</f>
        <v>1</v>
      </c>
      <c r="AL202" s="67">
        <f t="shared" ref="AL202:AL265" si="37">IF(AH202&lt;M202,1,0)</f>
        <v>0</v>
      </c>
      <c r="AM202" s="75">
        <f t="shared" ref="AM202:AM265" si="38">IF(AH202=M202,1,0)</f>
        <v>0</v>
      </c>
    </row>
    <row r="203" spans="1:39" x14ac:dyDescent="0.25">
      <c r="A203" s="5"/>
      <c r="B203" s="50" t="s">
        <v>96</v>
      </c>
      <c r="C203" s="6" t="s">
        <v>1202</v>
      </c>
      <c r="D203" s="6" t="s">
        <v>1203</v>
      </c>
      <c r="E203" s="67" t="s">
        <v>947</v>
      </c>
      <c r="F203" s="76"/>
      <c r="G203" s="8">
        <v>5575</v>
      </c>
      <c r="H203" s="90">
        <f>VLOOKUP(C203,'[1]Actualisation du CIF'!B$7:G$1272,6,0)</f>
        <v>0.30959100000000001</v>
      </c>
      <c r="I203" s="68">
        <v>0.30959100000000001</v>
      </c>
      <c r="J203" s="11">
        <v>81.979192999999995</v>
      </c>
      <c r="K203" s="11">
        <v>284.13949500000001</v>
      </c>
      <c r="L203" s="51">
        <v>11007.051670999999</v>
      </c>
      <c r="M203" s="41">
        <v>147990</v>
      </c>
      <c r="N203" s="21">
        <v>26.545291479820627</v>
      </c>
      <c r="O203" s="8">
        <v>0</v>
      </c>
      <c r="P203" s="23">
        <v>-3.9445404773406478E-3</v>
      </c>
      <c r="Q203" s="24">
        <v>0</v>
      </c>
      <c r="R203" s="24">
        <v>1</v>
      </c>
      <c r="S203" s="42">
        <v>0</v>
      </c>
      <c r="T203" s="32">
        <v>147990</v>
      </c>
      <c r="U203" s="39">
        <v>0</v>
      </c>
      <c r="V203" s="64">
        <v>162789</v>
      </c>
      <c r="W203" s="27">
        <v>29.199820627802691</v>
      </c>
      <c r="X203" s="88">
        <v>0.1</v>
      </c>
      <c r="Y203" s="26">
        <v>192750.43452195788</v>
      </c>
      <c r="Z203" s="27">
        <v>34.574068972548503</v>
      </c>
      <c r="AA203" s="89">
        <v>0.30245580459462046</v>
      </c>
      <c r="AB203" s="67">
        <v>1</v>
      </c>
      <c r="AC203" s="67">
        <v>0</v>
      </c>
      <c r="AD203" s="75">
        <v>0</v>
      </c>
      <c r="AE203" s="64">
        <v>162580.46973252512</v>
      </c>
      <c r="AF203" s="27">
        <f t="shared" si="34"/>
        <v>29.1624160955202</v>
      </c>
      <c r="AG203" s="88">
        <f t="shared" si="32"/>
        <v>9.8590916497906064E-2</v>
      </c>
      <c r="AH203" s="26">
        <v>180127.0117105305</v>
      </c>
      <c r="AI203" s="27">
        <f t="shared" si="35"/>
        <v>32.309777885296953</v>
      </c>
      <c r="AJ203" s="89">
        <f t="shared" si="33"/>
        <v>0.21715664376329816</v>
      </c>
      <c r="AK203" s="67">
        <f t="shared" si="36"/>
        <v>1</v>
      </c>
      <c r="AL203" s="67">
        <f t="shared" si="37"/>
        <v>0</v>
      </c>
      <c r="AM203" s="75">
        <f t="shared" si="38"/>
        <v>0</v>
      </c>
    </row>
    <row r="204" spans="1:39" x14ac:dyDescent="0.25">
      <c r="A204" s="5"/>
      <c r="B204" s="50" t="s">
        <v>96</v>
      </c>
      <c r="C204" s="6" t="s">
        <v>1208</v>
      </c>
      <c r="D204" s="6" t="s">
        <v>1209</v>
      </c>
      <c r="E204" s="67" t="s">
        <v>947</v>
      </c>
      <c r="F204" s="76"/>
      <c r="G204" s="8">
        <v>10520</v>
      </c>
      <c r="H204" s="90">
        <f>VLOOKUP(C204,'[1]Actualisation du CIF'!B$7:G$1272,6,0)</f>
        <v>3.9717000000000002E-2</v>
      </c>
      <c r="I204" s="68">
        <v>3.9717000000000002E-2</v>
      </c>
      <c r="J204" s="11">
        <v>168.45855499999999</v>
      </c>
      <c r="K204" s="11">
        <v>284.13949500000001</v>
      </c>
      <c r="L204" s="51">
        <v>12541.299227</v>
      </c>
      <c r="M204" s="41">
        <v>123183</v>
      </c>
      <c r="N204" s="21">
        <v>11.709410646387832</v>
      </c>
      <c r="O204" s="8">
        <v>0</v>
      </c>
      <c r="P204" s="23">
        <v>-6.435135748287471E-2</v>
      </c>
      <c r="Q204" s="24">
        <v>0</v>
      </c>
      <c r="R204" s="24">
        <v>1</v>
      </c>
      <c r="S204" s="42">
        <v>0</v>
      </c>
      <c r="T204" s="32">
        <v>123183</v>
      </c>
      <c r="U204" s="39">
        <v>0</v>
      </c>
      <c r="V204" s="64">
        <v>117023.84999999999</v>
      </c>
      <c r="W204" s="27">
        <v>11.123940114068441</v>
      </c>
      <c r="X204" s="88">
        <v>-5.0000000000000072E-2</v>
      </c>
      <c r="Y204" s="26">
        <v>95316.657224062452</v>
      </c>
      <c r="Z204" s="27">
        <v>9.060518747534454</v>
      </c>
      <c r="AA204" s="89">
        <v>-0.2262190625000004</v>
      </c>
      <c r="AB204" s="67">
        <v>0</v>
      </c>
      <c r="AC204" s="67">
        <v>1</v>
      </c>
      <c r="AD204" s="75">
        <v>0</v>
      </c>
      <c r="AE204" s="64">
        <v>123183</v>
      </c>
      <c r="AF204" s="27">
        <f t="shared" si="34"/>
        <v>11.709410646387832</v>
      </c>
      <c r="AG204" s="88">
        <f t="shared" si="32"/>
        <v>0</v>
      </c>
      <c r="AH204" s="26">
        <v>123183</v>
      </c>
      <c r="AI204" s="27">
        <f t="shared" si="35"/>
        <v>11.709410646387832</v>
      </c>
      <c r="AJ204" s="89">
        <f t="shared" si="33"/>
        <v>0</v>
      </c>
      <c r="AK204" s="67">
        <f t="shared" si="36"/>
        <v>0</v>
      </c>
      <c r="AL204" s="67">
        <f t="shared" si="37"/>
        <v>0</v>
      </c>
      <c r="AM204" s="75">
        <f t="shared" si="38"/>
        <v>1</v>
      </c>
    </row>
    <row r="205" spans="1:39" x14ac:dyDescent="0.25">
      <c r="A205" s="5"/>
      <c r="B205" s="50" t="s">
        <v>96</v>
      </c>
      <c r="C205" s="6" t="s">
        <v>598</v>
      </c>
      <c r="D205" s="6" t="s">
        <v>599</v>
      </c>
      <c r="E205" s="67" t="s">
        <v>543</v>
      </c>
      <c r="F205" s="76"/>
      <c r="G205" s="8">
        <v>8967</v>
      </c>
      <c r="H205" s="90">
        <f>VLOOKUP(C205,'[1]Actualisation du CIF'!B$7:G$1272,6,0)</f>
        <v>0.49064799999999997</v>
      </c>
      <c r="I205" s="68">
        <v>0.49064799999999997</v>
      </c>
      <c r="J205" s="11">
        <v>140.553585</v>
      </c>
      <c r="K205" s="11">
        <v>177.267167</v>
      </c>
      <c r="L205" s="51">
        <v>12493.756808</v>
      </c>
      <c r="M205" s="41">
        <v>135878</v>
      </c>
      <c r="N205" s="21">
        <v>15.153116984498718</v>
      </c>
      <c r="O205" s="8">
        <v>0</v>
      </c>
      <c r="P205" s="23">
        <v>-5.4352205831090447E-3</v>
      </c>
      <c r="Q205" s="24">
        <v>0</v>
      </c>
      <c r="R205" s="24">
        <v>1</v>
      </c>
      <c r="S205" s="42">
        <v>0</v>
      </c>
      <c r="T205" s="32">
        <v>135878</v>
      </c>
      <c r="U205" s="39">
        <v>0</v>
      </c>
      <c r="V205" s="64">
        <v>149465.80000000002</v>
      </c>
      <c r="W205" s="27">
        <v>16.668428682948591</v>
      </c>
      <c r="X205" s="88">
        <v>0.10000000000000013</v>
      </c>
      <c r="Y205" s="26">
        <v>218832.8777800001</v>
      </c>
      <c r="Z205" s="27">
        <v>24.404246434705041</v>
      </c>
      <c r="AA205" s="89">
        <v>0.61051000000000066</v>
      </c>
      <c r="AB205" s="67">
        <v>1</v>
      </c>
      <c r="AC205" s="67">
        <v>0</v>
      </c>
      <c r="AD205" s="75">
        <v>0</v>
      </c>
      <c r="AE205" s="64">
        <v>149465.80000000002</v>
      </c>
      <c r="AF205" s="27">
        <f t="shared" si="34"/>
        <v>16.668428682948591</v>
      </c>
      <c r="AG205" s="88">
        <f t="shared" si="32"/>
        <v>0.10000000000000013</v>
      </c>
      <c r="AH205" s="26">
        <v>218832.8777800001</v>
      </c>
      <c r="AI205" s="27">
        <f t="shared" si="35"/>
        <v>24.404246434705041</v>
      </c>
      <c r="AJ205" s="89">
        <f t="shared" si="33"/>
        <v>0.61051000000000066</v>
      </c>
      <c r="AK205" s="67">
        <f t="shared" si="36"/>
        <v>1</v>
      </c>
      <c r="AL205" s="67">
        <f t="shared" si="37"/>
        <v>0</v>
      </c>
      <c r="AM205" s="75">
        <f t="shared" si="38"/>
        <v>0</v>
      </c>
    </row>
    <row r="206" spans="1:39" x14ac:dyDescent="0.25">
      <c r="A206" s="5"/>
      <c r="B206" s="50" t="s">
        <v>96</v>
      </c>
      <c r="C206" s="6" t="s">
        <v>614</v>
      </c>
      <c r="D206" s="6" t="s">
        <v>615</v>
      </c>
      <c r="E206" s="67" t="s">
        <v>543</v>
      </c>
      <c r="F206" s="76"/>
      <c r="G206" s="8">
        <v>6500</v>
      </c>
      <c r="H206" s="90">
        <f>VLOOKUP(C206,'[1]Actualisation du CIF'!B$7:G$1272,6,0)</f>
        <v>0.141128</v>
      </c>
      <c r="I206" s="68">
        <v>0.141128</v>
      </c>
      <c r="J206" s="11">
        <v>131.28384600000001</v>
      </c>
      <c r="K206" s="11">
        <v>177.267167</v>
      </c>
      <c r="L206" s="51">
        <v>12196.926256000001</v>
      </c>
      <c r="M206" s="41">
        <v>5664</v>
      </c>
      <c r="N206" s="21">
        <v>0.87138461538461542</v>
      </c>
      <c r="O206" s="8">
        <v>0</v>
      </c>
      <c r="P206" s="23">
        <v>1.1778018983287721</v>
      </c>
      <c r="Q206" s="24">
        <v>1</v>
      </c>
      <c r="R206" s="24">
        <v>0</v>
      </c>
      <c r="S206" s="42">
        <v>0</v>
      </c>
      <c r="T206" s="32">
        <v>32500</v>
      </c>
      <c r="U206" s="39">
        <v>1</v>
      </c>
      <c r="V206" s="64">
        <v>35750</v>
      </c>
      <c r="W206" s="27">
        <v>5.5</v>
      </c>
      <c r="X206" s="88" t="s">
        <v>2632</v>
      </c>
      <c r="Y206" s="26">
        <v>52341.575000000012</v>
      </c>
      <c r="Z206" s="27">
        <v>8.0525500000000019</v>
      </c>
      <c r="AA206" s="89" t="s">
        <v>2632</v>
      </c>
      <c r="AB206" s="67">
        <v>1</v>
      </c>
      <c r="AC206" s="67">
        <v>0</v>
      </c>
      <c r="AD206" s="75">
        <v>0</v>
      </c>
      <c r="AE206" s="64">
        <v>35750</v>
      </c>
      <c r="AF206" s="27">
        <f t="shared" si="34"/>
        <v>5.5</v>
      </c>
      <c r="AG206" s="88" t="s">
        <v>2632</v>
      </c>
      <c r="AH206" s="26">
        <v>52341.575000000012</v>
      </c>
      <c r="AI206" s="27">
        <f t="shared" si="35"/>
        <v>8.0525500000000019</v>
      </c>
      <c r="AJ206" s="89" t="s">
        <v>2632</v>
      </c>
      <c r="AK206" s="67">
        <f t="shared" si="36"/>
        <v>1</v>
      </c>
      <c r="AL206" s="67">
        <f t="shared" si="37"/>
        <v>0</v>
      </c>
      <c r="AM206" s="75">
        <f t="shared" si="38"/>
        <v>0</v>
      </c>
    </row>
    <row r="207" spans="1:39" x14ac:dyDescent="0.25">
      <c r="A207" s="5"/>
      <c r="B207" s="50" t="s">
        <v>96</v>
      </c>
      <c r="C207" s="6" t="s">
        <v>1206</v>
      </c>
      <c r="D207" s="6" t="s">
        <v>1207</v>
      </c>
      <c r="E207" s="67" t="s">
        <v>947</v>
      </c>
      <c r="F207" s="76"/>
      <c r="G207" s="8">
        <v>33859</v>
      </c>
      <c r="H207" s="90">
        <f>VLOOKUP(C207,'[1]Actualisation du CIF'!B$7:G$1272,6,0)</f>
        <v>0.25989099999999998</v>
      </c>
      <c r="I207" s="68">
        <v>0.26007200000000003</v>
      </c>
      <c r="J207" s="11">
        <v>379.72639500000002</v>
      </c>
      <c r="K207" s="11">
        <v>284.13949500000001</v>
      </c>
      <c r="L207" s="51">
        <v>11244.385161</v>
      </c>
      <c r="M207" s="41">
        <v>48928</v>
      </c>
      <c r="N207" s="21">
        <v>1.4450515372574499</v>
      </c>
      <c r="O207" s="8">
        <v>0</v>
      </c>
      <c r="P207" s="23">
        <v>-0.47672549275188514</v>
      </c>
      <c r="Q207" s="24">
        <v>0</v>
      </c>
      <c r="R207" s="24">
        <v>1</v>
      </c>
      <c r="S207" s="42">
        <v>0</v>
      </c>
      <c r="T207" s="32">
        <v>169295</v>
      </c>
      <c r="U207" s="39">
        <v>1</v>
      </c>
      <c r="V207" s="64">
        <v>186224.5</v>
      </c>
      <c r="W207" s="27">
        <v>5.5</v>
      </c>
      <c r="X207" s="88" t="s">
        <v>2632</v>
      </c>
      <c r="Y207" s="26">
        <v>272651.29045000003</v>
      </c>
      <c r="Z207" s="27">
        <v>8.0525500000000001</v>
      </c>
      <c r="AA207" s="89" t="s">
        <v>2632</v>
      </c>
      <c r="AB207" s="67">
        <v>1</v>
      </c>
      <c r="AC207" s="67">
        <v>0</v>
      </c>
      <c r="AD207" s="75">
        <v>0</v>
      </c>
      <c r="AE207" s="64">
        <v>186224.50000000003</v>
      </c>
      <c r="AF207" s="27">
        <f t="shared" si="34"/>
        <v>5.5000000000000009</v>
      </c>
      <c r="AG207" s="88" t="s">
        <v>2632</v>
      </c>
      <c r="AH207" s="26">
        <v>272651.29045000015</v>
      </c>
      <c r="AI207" s="27">
        <f t="shared" si="35"/>
        <v>8.0525500000000036</v>
      </c>
      <c r="AJ207" s="89" t="s">
        <v>2632</v>
      </c>
      <c r="AK207" s="67">
        <f t="shared" si="36"/>
        <v>1</v>
      </c>
      <c r="AL207" s="67">
        <f t="shared" si="37"/>
        <v>0</v>
      </c>
      <c r="AM207" s="75">
        <f t="shared" si="38"/>
        <v>0</v>
      </c>
    </row>
    <row r="208" spans="1:39" x14ac:dyDescent="0.25">
      <c r="A208" s="5"/>
      <c r="B208" s="50" t="s">
        <v>96</v>
      </c>
      <c r="C208" s="6" t="s">
        <v>600</v>
      </c>
      <c r="D208" s="6" t="s">
        <v>601</v>
      </c>
      <c r="E208" s="67" t="s">
        <v>543</v>
      </c>
      <c r="F208" s="76"/>
      <c r="G208" s="8">
        <v>20173</v>
      </c>
      <c r="H208" s="90">
        <f>VLOOKUP(C208,'[1]Actualisation du CIF'!B$7:G$1272,6,0)</f>
        <v>0.15826899999999999</v>
      </c>
      <c r="I208" s="68">
        <v>0.15826899999999999</v>
      </c>
      <c r="J208" s="11">
        <v>147.510435</v>
      </c>
      <c r="K208" s="11">
        <v>177.267167</v>
      </c>
      <c r="L208" s="51">
        <v>12337.974231</v>
      </c>
      <c r="M208" s="41">
        <v>115021</v>
      </c>
      <c r="N208" s="21">
        <v>5.701730035195558</v>
      </c>
      <c r="O208" s="8">
        <v>0</v>
      </c>
      <c r="P208" s="23">
        <v>-0.14241307969393349</v>
      </c>
      <c r="Q208" s="24">
        <v>0</v>
      </c>
      <c r="R208" s="24">
        <v>1</v>
      </c>
      <c r="S208" s="42">
        <v>0</v>
      </c>
      <c r="T208" s="32">
        <v>115020.99999999999</v>
      </c>
      <c r="U208" s="39">
        <v>0</v>
      </c>
      <c r="V208" s="64">
        <v>126523.09999999999</v>
      </c>
      <c r="W208" s="27">
        <v>6.2719030387151138</v>
      </c>
      <c r="X208" s="88">
        <v>9.9999999999999922E-2</v>
      </c>
      <c r="Y208" s="26">
        <v>185242.47071000008</v>
      </c>
      <c r="Z208" s="27">
        <v>9.182693238982802</v>
      </c>
      <c r="AA208" s="89">
        <v>0.61051000000000066</v>
      </c>
      <c r="AB208" s="67">
        <v>1</v>
      </c>
      <c r="AC208" s="67">
        <v>0</v>
      </c>
      <c r="AD208" s="75">
        <v>0</v>
      </c>
      <c r="AE208" s="64">
        <v>126523.09999999999</v>
      </c>
      <c r="AF208" s="27">
        <f t="shared" si="34"/>
        <v>6.2719030387151138</v>
      </c>
      <c r="AG208" s="88">
        <f>(AE208-M208)/M208</f>
        <v>9.9999999999999922E-2</v>
      </c>
      <c r="AH208" s="26">
        <v>185242.47071000008</v>
      </c>
      <c r="AI208" s="27">
        <f t="shared" si="35"/>
        <v>9.182693238982802</v>
      </c>
      <c r="AJ208" s="89">
        <f>(AH208-M208)/M208</f>
        <v>0.61051000000000066</v>
      </c>
      <c r="AK208" s="67">
        <f t="shared" si="36"/>
        <v>1</v>
      </c>
      <c r="AL208" s="67">
        <f t="shared" si="37"/>
        <v>0</v>
      </c>
      <c r="AM208" s="75">
        <f t="shared" si="38"/>
        <v>0</v>
      </c>
    </row>
    <row r="209" spans="1:39" x14ac:dyDescent="0.25">
      <c r="A209" s="5"/>
      <c r="B209" s="50" t="s">
        <v>96</v>
      </c>
      <c r="C209" s="6" t="s">
        <v>1200</v>
      </c>
      <c r="D209" s="6" t="s">
        <v>1201</v>
      </c>
      <c r="E209" s="67" t="s">
        <v>947</v>
      </c>
      <c r="F209" s="76"/>
      <c r="G209" s="8">
        <v>14369</v>
      </c>
      <c r="H209" s="90">
        <f>VLOOKUP(C209,'[1]Actualisation du CIF'!B$7:G$1272,6,0)</f>
        <v>0.29108699999999998</v>
      </c>
      <c r="I209" s="68">
        <v>0.30690800000000001</v>
      </c>
      <c r="J209" s="11">
        <v>149.24657199999999</v>
      </c>
      <c r="K209" s="11">
        <v>284.13949500000001</v>
      </c>
      <c r="L209" s="51">
        <v>10973.583353</v>
      </c>
      <c r="M209" s="41">
        <v>375831</v>
      </c>
      <c r="N209" s="21">
        <v>26.155682371772567</v>
      </c>
      <c r="O209" s="8">
        <v>0</v>
      </c>
      <c r="P209" s="23">
        <v>-6.6396392468684215E-2</v>
      </c>
      <c r="Q209" s="24">
        <v>0</v>
      </c>
      <c r="R209" s="24">
        <v>1</v>
      </c>
      <c r="S209" s="42">
        <v>0</v>
      </c>
      <c r="T209" s="32">
        <v>375831</v>
      </c>
      <c r="U209" s="39">
        <v>0</v>
      </c>
      <c r="V209" s="64">
        <v>357039.45</v>
      </c>
      <c r="W209" s="27">
        <v>24.847898253183939</v>
      </c>
      <c r="X209" s="88">
        <v>-4.9999999999999968E-2</v>
      </c>
      <c r="Y209" s="26">
        <v>340320.96822302369</v>
      </c>
      <c r="Z209" s="27">
        <v>23.68438779476816</v>
      </c>
      <c r="AA209" s="89">
        <v>-9.4484041436114385E-2</v>
      </c>
      <c r="AB209" s="67">
        <v>0</v>
      </c>
      <c r="AC209" s="67">
        <v>1</v>
      </c>
      <c r="AD209" s="75">
        <v>0</v>
      </c>
      <c r="AE209" s="64">
        <v>375831</v>
      </c>
      <c r="AF209" s="27">
        <f t="shared" si="34"/>
        <v>26.155682371772567</v>
      </c>
      <c r="AG209" s="88">
        <f>(AE209-M209)/M209</f>
        <v>0</v>
      </c>
      <c r="AH209" s="26">
        <v>375831</v>
      </c>
      <c r="AI209" s="27">
        <f t="shared" si="35"/>
        <v>26.155682371772567</v>
      </c>
      <c r="AJ209" s="89">
        <f>(AH209-M209)/M209</f>
        <v>0</v>
      </c>
      <c r="AK209" s="67">
        <f t="shared" si="36"/>
        <v>0</v>
      </c>
      <c r="AL209" s="67">
        <f t="shared" si="37"/>
        <v>0</v>
      </c>
      <c r="AM209" s="75">
        <f t="shared" si="38"/>
        <v>1</v>
      </c>
    </row>
    <row r="210" spans="1:39" x14ac:dyDescent="0.25">
      <c r="A210" s="5"/>
      <c r="B210" s="50" t="s">
        <v>96</v>
      </c>
      <c r="C210" s="6" t="s">
        <v>1198</v>
      </c>
      <c r="D210" s="6" t="s">
        <v>1199</v>
      </c>
      <c r="E210" s="67" t="s">
        <v>947</v>
      </c>
      <c r="F210" s="76"/>
      <c r="G210" s="8">
        <v>26229</v>
      </c>
      <c r="H210" s="90">
        <f>VLOOKUP(C210,'[1]Actualisation du CIF'!B$7:G$1272,6,0)</f>
        <v>0.36844300000000002</v>
      </c>
      <c r="I210" s="68">
        <v>0.31250600000000001</v>
      </c>
      <c r="J210" s="11">
        <v>194.835487</v>
      </c>
      <c r="K210" s="11">
        <v>284.13949500000001</v>
      </c>
      <c r="L210" s="51">
        <v>14007.410215</v>
      </c>
      <c r="M210" s="41">
        <v>500269</v>
      </c>
      <c r="N210" s="21">
        <v>19.073125166800107</v>
      </c>
      <c r="O210" s="8">
        <v>0</v>
      </c>
      <c r="P210" s="23">
        <v>1.2623366424895372E-3</v>
      </c>
      <c r="Q210" s="24">
        <v>1</v>
      </c>
      <c r="R210" s="24">
        <v>0</v>
      </c>
      <c r="S210" s="42">
        <v>0</v>
      </c>
      <c r="T210" s="32">
        <v>500269</v>
      </c>
      <c r="U210" s="39">
        <v>0</v>
      </c>
      <c r="V210" s="64">
        <v>550295.9</v>
      </c>
      <c r="W210" s="27">
        <v>20.980437683480119</v>
      </c>
      <c r="X210" s="88">
        <v>0.10000000000000005</v>
      </c>
      <c r="Y210" s="26">
        <v>649196.46914137364</v>
      </c>
      <c r="Z210" s="27">
        <v>24.751094938479302</v>
      </c>
      <c r="AA210" s="89">
        <v>0.29769477849191861</v>
      </c>
      <c r="AB210" s="67">
        <v>1</v>
      </c>
      <c r="AC210" s="67">
        <v>0</v>
      </c>
      <c r="AD210" s="75">
        <v>0</v>
      </c>
      <c r="AE210" s="64">
        <v>475255.55</v>
      </c>
      <c r="AF210" s="27">
        <f t="shared" si="34"/>
        <v>18.119468908460099</v>
      </c>
      <c r="AG210" s="88">
        <f>(AE210-M210)/M210</f>
        <v>-5.0000000000000024E-2</v>
      </c>
      <c r="AH210" s="26">
        <v>514921.04530941846</v>
      </c>
      <c r="AI210" s="27">
        <f t="shared" si="35"/>
        <v>19.631745217485168</v>
      </c>
      <c r="AJ210" s="89">
        <f>(AH210-M210)/M210</f>
        <v>2.9288333495416392E-2</v>
      </c>
      <c r="AK210" s="67">
        <f t="shared" si="36"/>
        <v>1</v>
      </c>
      <c r="AL210" s="67">
        <f t="shared" si="37"/>
        <v>0</v>
      </c>
      <c r="AM210" s="75">
        <f t="shared" si="38"/>
        <v>0</v>
      </c>
    </row>
    <row r="211" spans="1:39" x14ac:dyDescent="0.25">
      <c r="A211" s="5"/>
      <c r="B211" s="50" t="s">
        <v>96</v>
      </c>
      <c r="C211" s="6" t="s">
        <v>608</v>
      </c>
      <c r="D211" s="6" t="s">
        <v>609</v>
      </c>
      <c r="E211" s="67" t="s">
        <v>543</v>
      </c>
      <c r="F211" s="76"/>
      <c r="G211" s="8">
        <v>21728</v>
      </c>
      <c r="H211" s="90">
        <f>VLOOKUP(C211,'[1]Actualisation du CIF'!B$7:G$1272,6,0)</f>
        <v>0.159133</v>
      </c>
      <c r="I211" s="68">
        <v>0.159133</v>
      </c>
      <c r="J211" s="11">
        <v>247.530698</v>
      </c>
      <c r="K211" s="11">
        <v>177.267167</v>
      </c>
      <c r="L211" s="51">
        <v>15400.072389000001</v>
      </c>
      <c r="M211" s="41">
        <v>102439</v>
      </c>
      <c r="N211" s="21">
        <v>4.7146078792341681</v>
      </c>
      <c r="O211" s="8">
        <v>0</v>
      </c>
      <c r="P211" s="23">
        <v>-3.8697790417535835E-3</v>
      </c>
      <c r="Q211" s="24">
        <v>0</v>
      </c>
      <c r="R211" s="24">
        <v>1</v>
      </c>
      <c r="S211" s="42">
        <v>0</v>
      </c>
      <c r="T211" s="32">
        <v>108640</v>
      </c>
      <c r="U211" s="39">
        <v>1</v>
      </c>
      <c r="V211" s="64">
        <v>119504.00000000001</v>
      </c>
      <c r="W211" s="27">
        <v>5.5000000000000009</v>
      </c>
      <c r="X211" s="88" t="s">
        <v>2632</v>
      </c>
      <c r="Y211" s="26">
        <v>174965.80640000006</v>
      </c>
      <c r="Z211" s="27">
        <v>8.0525500000000019</v>
      </c>
      <c r="AA211" s="89" t="s">
        <v>2632</v>
      </c>
      <c r="AB211" s="67">
        <v>1</v>
      </c>
      <c r="AC211" s="67">
        <v>0</v>
      </c>
      <c r="AD211" s="75">
        <v>0</v>
      </c>
      <c r="AE211" s="64">
        <v>119504.00000000001</v>
      </c>
      <c r="AF211" s="27">
        <f t="shared" si="34"/>
        <v>5.5000000000000009</v>
      </c>
      <c r="AG211" s="88" t="s">
        <v>2632</v>
      </c>
      <c r="AH211" s="26">
        <v>164774.59695147088</v>
      </c>
      <c r="AI211" s="27">
        <f t="shared" si="35"/>
        <v>7.5835142190478129</v>
      </c>
      <c r="AJ211" s="89" t="s">
        <v>2632</v>
      </c>
      <c r="AK211" s="67">
        <f t="shared" si="36"/>
        <v>1</v>
      </c>
      <c r="AL211" s="67">
        <f t="shared" si="37"/>
        <v>0</v>
      </c>
      <c r="AM211" s="75">
        <f t="shared" si="38"/>
        <v>0</v>
      </c>
    </row>
    <row r="212" spans="1:39" x14ac:dyDescent="0.25">
      <c r="A212" s="5"/>
      <c r="B212" s="50" t="s">
        <v>96</v>
      </c>
      <c r="C212" s="6" t="s">
        <v>604</v>
      </c>
      <c r="D212" s="6" t="s">
        <v>605</v>
      </c>
      <c r="E212" s="67" t="s">
        <v>543</v>
      </c>
      <c r="F212" s="76"/>
      <c r="G212" s="8">
        <v>19043</v>
      </c>
      <c r="H212" s="90">
        <f>VLOOKUP(C212,'[1]Actualisation du CIF'!B$7:G$1272,6,0)</f>
        <v>0.29743000000000003</v>
      </c>
      <c r="I212" s="68">
        <v>0.29743000000000003</v>
      </c>
      <c r="J212" s="11">
        <v>146.78732299999999</v>
      </c>
      <c r="K212" s="11">
        <v>177.267167</v>
      </c>
      <c r="L212" s="51">
        <v>13259.291738</v>
      </c>
      <c r="M212" s="41">
        <v>104461</v>
      </c>
      <c r="N212" s="21">
        <v>5.4855327416898598</v>
      </c>
      <c r="O212" s="8">
        <v>0</v>
      </c>
      <c r="P212" s="23">
        <v>-5.7380851296474807E-3</v>
      </c>
      <c r="Q212" s="24">
        <v>0</v>
      </c>
      <c r="R212" s="24">
        <v>1</v>
      </c>
      <c r="S212" s="42">
        <v>0</v>
      </c>
      <c r="T212" s="32">
        <v>104461</v>
      </c>
      <c r="U212" s="39">
        <v>0</v>
      </c>
      <c r="V212" s="64">
        <v>114907.1</v>
      </c>
      <c r="W212" s="27">
        <v>6.0340860158588461</v>
      </c>
      <c r="X212" s="88">
        <v>0.10000000000000006</v>
      </c>
      <c r="Y212" s="26">
        <v>168235.48511000007</v>
      </c>
      <c r="Z212" s="27">
        <v>8.8345053358189389</v>
      </c>
      <c r="AA212" s="89">
        <v>0.61051000000000066</v>
      </c>
      <c r="AB212" s="67">
        <v>1</v>
      </c>
      <c r="AC212" s="67">
        <v>0</v>
      </c>
      <c r="AD212" s="75">
        <v>0</v>
      </c>
      <c r="AE212" s="64">
        <v>114907.1</v>
      </c>
      <c r="AF212" s="27">
        <f t="shared" si="34"/>
        <v>6.0340860158588461</v>
      </c>
      <c r="AG212" s="88">
        <f>(AE212-M212)/M212</f>
        <v>0.10000000000000006</v>
      </c>
      <c r="AH212" s="26">
        <v>168235.48511000007</v>
      </c>
      <c r="AI212" s="27">
        <f t="shared" si="35"/>
        <v>8.8345053358189389</v>
      </c>
      <c r="AJ212" s="89">
        <f>(AH212-M212)/M212</f>
        <v>0.61051000000000066</v>
      </c>
      <c r="AK212" s="67">
        <f t="shared" si="36"/>
        <v>1</v>
      </c>
      <c r="AL212" s="67">
        <f t="shared" si="37"/>
        <v>0</v>
      </c>
      <c r="AM212" s="75">
        <f t="shared" si="38"/>
        <v>0</v>
      </c>
    </row>
    <row r="213" spans="1:39" x14ac:dyDescent="0.25">
      <c r="A213" s="5"/>
      <c r="B213" s="50" t="s">
        <v>96</v>
      </c>
      <c r="C213" s="6" t="s">
        <v>606</v>
      </c>
      <c r="D213" s="6" t="s">
        <v>607</v>
      </c>
      <c r="E213" s="67" t="s">
        <v>543</v>
      </c>
      <c r="F213" s="76"/>
      <c r="G213" s="8">
        <v>5831</v>
      </c>
      <c r="H213" s="90">
        <f>VLOOKUP(C213,'[1]Actualisation du CIF'!B$7:G$1272,6,0)</f>
        <v>0.37668699999999999</v>
      </c>
      <c r="I213" s="68">
        <v>0.37668699999999999</v>
      </c>
      <c r="J213" s="11">
        <v>109.127594</v>
      </c>
      <c r="K213" s="11">
        <v>177.267167</v>
      </c>
      <c r="L213" s="51">
        <v>13873.309515000001</v>
      </c>
      <c r="M213" s="41">
        <v>96992</v>
      </c>
      <c r="N213" s="21">
        <v>16.633853541416567</v>
      </c>
      <c r="O213" s="8">
        <v>0</v>
      </c>
      <c r="P213" s="23">
        <v>-1.8664148396049904E-3</v>
      </c>
      <c r="Q213" s="24">
        <v>0</v>
      </c>
      <c r="R213" s="24">
        <v>1</v>
      </c>
      <c r="S213" s="42">
        <v>0</v>
      </c>
      <c r="T213" s="32">
        <v>96992</v>
      </c>
      <c r="U213" s="39">
        <v>0</v>
      </c>
      <c r="V213" s="64">
        <v>106691.20000000001</v>
      </c>
      <c r="W213" s="27">
        <v>18.297238895558227</v>
      </c>
      <c r="X213" s="88">
        <v>0.10000000000000012</v>
      </c>
      <c r="Y213" s="26">
        <v>155071.76868660736</v>
      </c>
      <c r="Z213" s="27">
        <v>26.594369522656038</v>
      </c>
      <c r="AA213" s="89">
        <v>0.59880988830632798</v>
      </c>
      <c r="AB213" s="67">
        <v>1</v>
      </c>
      <c r="AC213" s="67">
        <v>0</v>
      </c>
      <c r="AD213" s="75">
        <v>0</v>
      </c>
      <c r="AE213" s="64">
        <v>106691.20000000001</v>
      </c>
      <c r="AF213" s="27">
        <f t="shared" si="34"/>
        <v>18.297238895558227</v>
      </c>
      <c r="AG213" s="88">
        <f>(AE213-M213)/M213</f>
        <v>0.10000000000000012</v>
      </c>
      <c r="AH213" s="26">
        <v>145001.850567146</v>
      </c>
      <c r="AI213" s="27">
        <f t="shared" si="35"/>
        <v>24.867407060049047</v>
      </c>
      <c r="AJ213" s="89">
        <f>(AH213-M213)/M213</f>
        <v>0.49498773679423047</v>
      </c>
      <c r="AK213" s="67">
        <f t="shared" si="36"/>
        <v>1</v>
      </c>
      <c r="AL213" s="67">
        <f t="shared" si="37"/>
        <v>0</v>
      </c>
      <c r="AM213" s="75">
        <f t="shared" si="38"/>
        <v>0</v>
      </c>
    </row>
    <row r="214" spans="1:39" x14ac:dyDescent="0.25">
      <c r="A214" s="5"/>
      <c r="B214" s="50" t="s">
        <v>96</v>
      </c>
      <c r="C214" s="6" t="s">
        <v>1204</v>
      </c>
      <c r="D214" s="6" t="s">
        <v>1205</v>
      </c>
      <c r="E214" s="67" t="s">
        <v>947</v>
      </c>
      <c r="F214" s="76"/>
      <c r="G214" s="8">
        <v>11299</v>
      </c>
      <c r="H214" s="90">
        <f>VLOOKUP(C214,'[1]Actualisation du CIF'!B$7:G$1272,6,0)</f>
        <v>0.54816600000000004</v>
      </c>
      <c r="I214" s="68">
        <v>0.54816600000000004</v>
      </c>
      <c r="J214" s="11">
        <v>87.557837000000006</v>
      </c>
      <c r="K214" s="11">
        <v>284.13949500000001</v>
      </c>
      <c r="L214" s="51">
        <v>12078.723703</v>
      </c>
      <c r="M214" s="41">
        <v>687443</v>
      </c>
      <c r="N214" s="21">
        <v>60.841047880343396</v>
      </c>
      <c r="O214" s="8">
        <v>0</v>
      </c>
      <c r="P214" s="23">
        <v>-1.4083286468733222E-3</v>
      </c>
      <c r="Q214" s="24">
        <v>0</v>
      </c>
      <c r="R214" s="24">
        <v>1</v>
      </c>
      <c r="S214" s="42">
        <v>0</v>
      </c>
      <c r="T214" s="32">
        <v>687443</v>
      </c>
      <c r="U214" s="39">
        <v>0</v>
      </c>
      <c r="V214" s="64">
        <v>687443</v>
      </c>
      <c r="W214" s="27">
        <v>60.841047880343396</v>
      </c>
      <c r="X214" s="88">
        <v>0</v>
      </c>
      <c r="Y214" s="26">
        <v>687443</v>
      </c>
      <c r="Z214" s="27">
        <v>60.841047880343396</v>
      </c>
      <c r="AA214" s="89">
        <v>0</v>
      </c>
      <c r="AB214" s="67">
        <v>0</v>
      </c>
      <c r="AC214" s="67">
        <v>0</v>
      </c>
      <c r="AD214" s="75">
        <v>1</v>
      </c>
      <c r="AE214" s="64">
        <v>687443</v>
      </c>
      <c r="AF214" s="27">
        <f t="shared" si="34"/>
        <v>60.841047880343396</v>
      </c>
      <c r="AG214" s="88">
        <f>(AE214-M214)/M214</f>
        <v>0</v>
      </c>
      <c r="AH214" s="26">
        <v>687443</v>
      </c>
      <c r="AI214" s="27">
        <f t="shared" si="35"/>
        <v>60.841047880343396</v>
      </c>
      <c r="AJ214" s="89">
        <f>(AH214-M214)/M214</f>
        <v>0</v>
      </c>
      <c r="AK214" s="67">
        <f t="shared" si="36"/>
        <v>0</v>
      </c>
      <c r="AL214" s="67">
        <f t="shared" si="37"/>
        <v>0</v>
      </c>
      <c r="AM214" s="75">
        <f t="shared" si="38"/>
        <v>1</v>
      </c>
    </row>
    <row r="215" spans="1:39" x14ac:dyDescent="0.25">
      <c r="A215" s="5"/>
      <c r="B215" s="50" t="s">
        <v>96</v>
      </c>
      <c r="C215" s="6" t="s">
        <v>596</v>
      </c>
      <c r="D215" s="6" t="s">
        <v>597</v>
      </c>
      <c r="E215" s="67" t="s">
        <v>543</v>
      </c>
      <c r="F215" s="76"/>
      <c r="G215" s="8">
        <v>8295</v>
      </c>
      <c r="H215" s="90">
        <f>VLOOKUP(C215,'[1]Actualisation du CIF'!B$7:G$1272,6,0)</f>
        <v>0.43285400000000002</v>
      </c>
      <c r="I215" s="68">
        <v>0.43285400000000002</v>
      </c>
      <c r="J215" s="11">
        <v>104.8827</v>
      </c>
      <c r="K215" s="11">
        <v>177.267167</v>
      </c>
      <c r="L215" s="51">
        <v>12467.450207</v>
      </c>
      <c r="M215" s="41">
        <v>164849</v>
      </c>
      <c r="N215" s="21">
        <v>19.873297166968054</v>
      </c>
      <c r="O215" s="8">
        <v>0</v>
      </c>
      <c r="P215" s="23">
        <v>2.0047892516778833E-3</v>
      </c>
      <c r="Q215" s="24">
        <v>1</v>
      </c>
      <c r="R215" s="24">
        <v>0</v>
      </c>
      <c r="S215" s="42">
        <v>0</v>
      </c>
      <c r="T215" s="32">
        <v>164849</v>
      </c>
      <c r="U215" s="39">
        <v>0</v>
      </c>
      <c r="V215" s="64">
        <v>181333.90000000002</v>
      </c>
      <c r="W215" s="27">
        <v>21.86062688366486</v>
      </c>
      <c r="X215" s="88">
        <v>0.10000000000000014</v>
      </c>
      <c r="Y215" s="26">
        <v>265490.96299000009</v>
      </c>
      <c r="Z215" s="27">
        <v>32.00614382037373</v>
      </c>
      <c r="AA215" s="89">
        <v>0.61051000000000055</v>
      </c>
      <c r="AB215" s="67">
        <v>1</v>
      </c>
      <c r="AC215" s="67">
        <v>0</v>
      </c>
      <c r="AD215" s="75">
        <v>0</v>
      </c>
      <c r="AE215" s="64">
        <v>181333.90000000002</v>
      </c>
      <c r="AF215" s="27">
        <f t="shared" si="34"/>
        <v>21.86062688366486</v>
      </c>
      <c r="AG215" s="88">
        <f>(AE215-M215)/M215</f>
        <v>0.10000000000000014</v>
      </c>
      <c r="AH215" s="26">
        <v>248941.82529873462</v>
      </c>
      <c r="AI215" s="27">
        <f t="shared" si="35"/>
        <v>30.011069957653358</v>
      </c>
      <c r="AJ215" s="89">
        <f>(AH215-M215)/M215</f>
        <v>0.51012032404645835</v>
      </c>
      <c r="AK215" s="67">
        <f t="shared" si="36"/>
        <v>1</v>
      </c>
      <c r="AL215" s="67">
        <f t="shared" si="37"/>
        <v>0</v>
      </c>
      <c r="AM215" s="75">
        <f t="shared" si="38"/>
        <v>0</v>
      </c>
    </row>
    <row r="216" spans="1:39" x14ac:dyDescent="0.25">
      <c r="A216" s="5"/>
      <c r="B216" s="50" t="s">
        <v>96</v>
      </c>
      <c r="C216" s="6" t="s">
        <v>610</v>
      </c>
      <c r="D216" s="6" t="s">
        <v>611</v>
      </c>
      <c r="E216" s="67" t="s">
        <v>543</v>
      </c>
      <c r="F216" s="76"/>
      <c r="G216" s="8">
        <v>5756</v>
      </c>
      <c r="H216" s="90">
        <f>VLOOKUP(C216,'[1]Actualisation du CIF'!B$7:G$1272,6,0)</f>
        <v>0.301317</v>
      </c>
      <c r="I216" s="68">
        <v>0.301317</v>
      </c>
      <c r="J216" s="11">
        <v>114.457436</v>
      </c>
      <c r="K216" s="11">
        <v>177.267167</v>
      </c>
      <c r="L216" s="51">
        <v>11051.389283</v>
      </c>
      <c r="M216" s="41">
        <v>68291</v>
      </c>
      <c r="N216" s="21">
        <v>11.864315496872829</v>
      </c>
      <c r="O216" s="8">
        <v>0</v>
      </c>
      <c r="P216" s="23">
        <v>-1.7577703420222326E-2</v>
      </c>
      <c r="Q216" s="24">
        <v>0</v>
      </c>
      <c r="R216" s="24">
        <v>1</v>
      </c>
      <c r="S216" s="42">
        <v>0</v>
      </c>
      <c r="T216" s="32">
        <v>68291</v>
      </c>
      <c r="U216" s="39">
        <v>0</v>
      </c>
      <c r="V216" s="64">
        <v>75120.100000000006</v>
      </c>
      <c r="W216" s="27">
        <v>13.050747046560112</v>
      </c>
      <c r="X216" s="88">
        <v>0.10000000000000009</v>
      </c>
      <c r="Y216" s="26">
        <v>109983.33841000005</v>
      </c>
      <c r="Z216" s="27">
        <v>19.107598750868668</v>
      </c>
      <c r="AA216" s="89">
        <v>0.61051000000000077</v>
      </c>
      <c r="AB216" s="67">
        <v>1</v>
      </c>
      <c r="AC216" s="67">
        <v>0</v>
      </c>
      <c r="AD216" s="75">
        <v>0</v>
      </c>
      <c r="AE216" s="64">
        <v>75120.100000000006</v>
      </c>
      <c r="AF216" s="27">
        <f t="shared" si="34"/>
        <v>13.050747046560112</v>
      </c>
      <c r="AG216" s="88">
        <f>(AE216-M216)/M216</f>
        <v>0.10000000000000009</v>
      </c>
      <c r="AH216" s="26">
        <v>109983.33841000005</v>
      </c>
      <c r="AI216" s="27">
        <f t="shared" si="35"/>
        <v>19.107598750868668</v>
      </c>
      <c r="AJ216" s="89">
        <f>(AH216-M216)/M216</f>
        <v>0.61051000000000077</v>
      </c>
      <c r="AK216" s="67">
        <f t="shared" si="36"/>
        <v>1</v>
      </c>
      <c r="AL216" s="67">
        <f t="shared" si="37"/>
        <v>0</v>
      </c>
      <c r="AM216" s="75">
        <f t="shared" si="38"/>
        <v>0</v>
      </c>
    </row>
    <row r="217" spans="1:39" x14ac:dyDescent="0.25">
      <c r="A217" s="5"/>
      <c r="B217" s="50" t="s">
        <v>96</v>
      </c>
      <c r="C217" s="6" t="s">
        <v>612</v>
      </c>
      <c r="D217" s="6" t="s">
        <v>613</v>
      </c>
      <c r="E217" s="67" t="s">
        <v>543</v>
      </c>
      <c r="F217" s="76"/>
      <c r="G217" s="8">
        <v>12408</v>
      </c>
      <c r="H217" s="90">
        <f>VLOOKUP(C217,'[1]Actualisation du CIF'!B$7:G$1272,6,0)</f>
        <v>0.292796</v>
      </c>
      <c r="I217" s="68">
        <v>0.292796</v>
      </c>
      <c r="J217" s="11">
        <v>163.12580600000001</v>
      </c>
      <c r="K217" s="11">
        <v>177.267167</v>
      </c>
      <c r="L217" s="51">
        <v>12477.113964</v>
      </c>
      <c r="M217" s="41">
        <v>0</v>
      </c>
      <c r="N217" s="21">
        <v>0</v>
      </c>
      <c r="O217" s="8">
        <v>-39602</v>
      </c>
      <c r="P217" s="23">
        <v>0</v>
      </c>
      <c r="Q217" s="24">
        <v>0</v>
      </c>
      <c r="R217" s="24">
        <v>0</v>
      </c>
      <c r="S217" s="42">
        <v>1</v>
      </c>
      <c r="T217" s="32">
        <v>62040</v>
      </c>
      <c r="U217" s="39">
        <v>1</v>
      </c>
      <c r="V217" s="64">
        <v>68244</v>
      </c>
      <c r="W217" s="27">
        <v>5.5</v>
      </c>
      <c r="X217" s="88" t="s">
        <v>2632</v>
      </c>
      <c r="Y217" s="26">
        <v>99916.0404000001</v>
      </c>
      <c r="Z217" s="27">
        <v>8.0525500000000072</v>
      </c>
      <c r="AA217" s="89" t="s">
        <v>2632</v>
      </c>
      <c r="AB217" s="67">
        <v>1</v>
      </c>
      <c r="AC217" s="67">
        <v>0</v>
      </c>
      <c r="AD217" s="75">
        <v>0</v>
      </c>
      <c r="AE217" s="64">
        <v>68244</v>
      </c>
      <c r="AF217" s="27">
        <f t="shared" si="34"/>
        <v>5.5</v>
      </c>
      <c r="AG217" s="88" t="s">
        <v>2632</v>
      </c>
      <c r="AH217" s="26">
        <v>99916.040400000042</v>
      </c>
      <c r="AI217" s="27">
        <f t="shared" si="35"/>
        <v>8.0525500000000036</v>
      </c>
      <c r="AJ217" s="89" t="s">
        <v>2632</v>
      </c>
      <c r="AK217" s="67">
        <f t="shared" si="36"/>
        <v>1</v>
      </c>
      <c r="AL217" s="67">
        <f t="shared" si="37"/>
        <v>0</v>
      </c>
      <c r="AM217" s="75">
        <f t="shared" si="38"/>
        <v>0</v>
      </c>
    </row>
    <row r="218" spans="1:39" x14ac:dyDescent="0.25">
      <c r="A218" s="5"/>
      <c r="B218" s="50" t="s">
        <v>96</v>
      </c>
      <c r="C218" s="6" t="s">
        <v>97</v>
      </c>
      <c r="D218" s="6" t="s">
        <v>98</v>
      </c>
      <c r="E218" s="67" t="s">
        <v>2633</v>
      </c>
      <c r="F218" s="76"/>
      <c r="G218" s="8">
        <v>101425</v>
      </c>
      <c r="H218" s="90">
        <f>VLOOKUP(C218,'[1]Actualisation du CIF'!B$7:G$1272,6,0)</f>
        <v>0.32468200000000003</v>
      </c>
      <c r="I218" s="68">
        <v>0.33173999999999998</v>
      </c>
      <c r="J218" s="11">
        <v>455.69359600000001</v>
      </c>
      <c r="K218" s="11">
        <v>401.16184900000002</v>
      </c>
      <c r="L218" s="51">
        <v>14101.078320000001</v>
      </c>
      <c r="M218" s="41">
        <v>1162051</v>
      </c>
      <c r="N218" s="21">
        <v>11.457244269164407</v>
      </c>
      <c r="O218" s="8">
        <v>0</v>
      </c>
      <c r="P218" s="23">
        <v>-0.12917462748743216</v>
      </c>
      <c r="Q218" s="24">
        <v>0</v>
      </c>
      <c r="R218" s="24">
        <v>1</v>
      </c>
      <c r="S218" s="42">
        <v>0</v>
      </c>
      <c r="T218" s="32">
        <v>1162051</v>
      </c>
      <c r="U218" s="39">
        <v>0</v>
      </c>
      <c r="V218" s="64">
        <v>1278256.1000000001</v>
      </c>
      <c r="W218" s="27">
        <v>12.602968696080849</v>
      </c>
      <c r="X218" s="88">
        <v>0.10000000000000007</v>
      </c>
      <c r="Y218" s="26">
        <v>1837562.4877496499</v>
      </c>
      <c r="Z218" s="27">
        <v>18.117451197926052</v>
      </c>
      <c r="AA218" s="89">
        <v>0.5813096738005904</v>
      </c>
      <c r="AB218" s="67">
        <v>1</v>
      </c>
      <c r="AC218" s="67">
        <v>0</v>
      </c>
      <c r="AD218" s="75">
        <v>0</v>
      </c>
      <c r="AE218" s="64">
        <v>1278256.1000000001</v>
      </c>
      <c r="AF218" s="27">
        <f t="shared" si="34"/>
        <v>12.602968696080849</v>
      </c>
      <c r="AG218" s="88">
        <f>(AE218-M218)/M218</f>
        <v>0.10000000000000007</v>
      </c>
      <c r="AH218" s="26">
        <v>1756337.6640368421</v>
      </c>
      <c r="AI218" s="27">
        <f t="shared" si="35"/>
        <v>17.316614878351906</v>
      </c>
      <c r="AJ218" s="89">
        <f>(AH218-M218)/M218</f>
        <v>0.51141186061269428</v>
      </c>
      <c r="AK218" s="67">
        <f t="shared" si="36"/>
        <v>1</v>
      </c>
      <c r="AL218" s="67">
        <f t="shared" si="37"/>
        <v>0</v>
      </c>
      <c r="AM218" s="75">
        <f t="shared" si="38"/>
        <v>0</v>
      </c>
    </row>
    <row r="219" spans="1:39" x14ac:dyDescent="0.25">
      <c r="A219" s="5"/>
      <c r="B219" s="50" t="s">
        <v>99</v>
      </c>
      <c r="C219" s="6" t="s">
        <v>102</v>
      </c>
      <c r="D219" s="6" t="s">
        <v>103</v>
      </c>
      <c r="E219" s="67" t="s">
        <v>2633</v>
      </c>
      <c r="F219" s="76"/>
      <c r="G219" s="8">
        <v>114447</v>
      </c>
      <c r="H219" s="90">
        <f>VLOOKUP(C219,'[1]Actualisation du CIF'!B$7:G$1272,6,0)</f>
        <v>0.30313800000000002</v>
      </c>
      <c r="I219" s="68">
        <v>0.30307299999999998</v>
      </c>
      <c r="J219" s="11">
        <v>452.144836</v>
      </c>
      <c r="K219" s="11">
        <v>401.16184900000002</v>
      </c>
      <c r="L219" s="51">
        <v>14044.410028</v>
      </c>
      <c r="M219" s="41">
        <v>1492131</v>
      </c>
      <c r="N219" s="21">
        <v>13.03774672992739</v>
      </c>
      <c r="O219" s="8">
        <v>0</v>
      </c>
      <c r="P219" s="23">
        <v>-1.7001230046029617E-2</v>
      </c>
      <c r="Q219" s="24">
        <v>0</v>
      </c>
      <c r="R219" s="24">
        <v>1</v>
      </c>
      <c r="S219" s="42">
        <v>0</v>
      </c>
      <c r="T219" s="32">
        <v>1492131</v>
      </c>
      <c r="U219" s="39">
        <v>0</v>
      </c>
      <c r="V219" s="64">
        <v>1641344.1</v>
      </c>
      <c r="W219" s="27">
        <v>14.341521402920129</v>
      </c>
      <c r="X219" s="88">
        <v>0.10000000000000006</v>
      </c>
      <c r="Y219" s="26">
        <v>1943343.9644538925</v>
      </c>
      <c r="Z219" s="27">
        <v>16.980296245894539</v>
      </c>
      <c r="AA219" s="89">
        <v>0.30239500717691176</v>
      </c>
      <c r="AB219" s="67">
        <v>1</v>
      </c>
      <c r="AC219" s="67">
        <v>0</v>
      </c>
      <c r="AD219" s="75">
        <v>0</v>
      </c>
      <c r="AE219" s="64">
        <v>1640472.5068829139</v>
      </c>
      <c r="AF219" s="27">
        <f t="shared" si="34"/>
        <v>14.333905710791143</v>
      </c>
      <c r="AG219" s="88">
        <f>(AE219-M219)/M219</f>
        <v>9.9415873594821014E-2</v>
      </c>
      <c r="AH219" s="26">
        <v>1817520.9540496659</v>
      </c>
      <c r="AI219" s="27">
        <f t="shared" si="35"/>
        <v>15.880896432843727</v>
      </c>
      <c r="AJ219" s="89">
        <f>(AH219-M219)/M219</f>
        <v>0.21807063458212847</v>
      </c>
      <c r="AK219" s="67">
        <f t="shared" si="36"/>
        <v>1</v>
      </c>
      <c r="AL219" s="67">
        <f t="shared" si="37"/>
        <v>0</v>
      </c>
      <c r="AM219" s="75">
        <f t="shared" si="38"/>
        <v>0</v>
      </c>
    </row>
    <row r="220" spans="1:39" x14ac:dyDescent="0.25">
      <c r="A220" s="5"/>
      <c r="B220" s="50" t="s">
        <v>99</v>
      </c>
      <c r="C220" s="6" t="s">
        <v>1220</v>
      </c>
      <c r="D220" s="6" t="s">
        <v>1221</v>
      </c>
      <c r="E220" s="67" t="s">
        <v>947</v>
      </c>
      <c r="F220" s="76"/>
      <c r="G220" s="8">
        <v>8506</v>
      </c>
      <c r="H220" s="90">
        <f>VLOOKUP(C220,'[1]Actualisation du CIF'!B$7:G$1272,6,0)</f>
        <v>0.395901</v>
      </c>
      <c r="I220" s="68">
        <v>0.321716</v>
      </c>
      <c r="J220" s="11">
        <v>294.31565999999998</v>
      </c>
      <c r="K220" s="11">
        <v>284.13949500000001</v>
      </c>
      <c r="L220" s="51">
        <v>12470.187188</v>
      </c>
      <c r="M220" s="41">
        <v>29179</v>
      </c>
      <c r="N220" s="21">
        <v>3.4304020691276746</v>
      </c>
      <c r="O220" s="8">
        <v>0</v>
      </c>
      <c r="P220" s="23">
        <v>-9.8395599749724876E-3</v>
      </c>
      <c r="Q220" s="24">
        <v>0</v>
      </c>
      <c r="R220" s="24">
        <v>1</v>
      </c>
      <c r="S220" s="42">
        <v>0</v>
      </c>
      <c r="T220" s="32">
        <v>42530</v>
      </c>
      <c r="U220" s="39">
        <v>1</v>
      </c>
      <c r="V220" s="64">
        <v>46783</v>
      </c>
      <c r="W220" s="27">
        <v>5.5</v>
      </c>
      <c r="X220" s="88" t="s">
        <v>2632</v>
      </c>
      <c r="Y220" s="26">
        <v>68494.990300000034</v>
      </c>
      <c r="Z220" s="27">
        <v>8.0525500000000036</v>
      </c>
      <c r="AA220" s="89" t="s">
        <v>2632</v>
      </c>
      <c r="AB220" s="67">
        <v>1</v>
      </c>
      <c r="AC220" s="67">
        <v>0</v>
      </c>
      <c r="AD220" s="75">
        <v>0</v>
      </c>
      <c r="AE220" s="64">
        <v>46783</v>
      </c>
      <c r="AF220" s="27">
        <f t="shared" si="34"/>
        <v>5.5</v>
      </c>
      <c r="AG220" s="88" t="s">
        <v>2632</v>
      </c>
      <c r="AH220" s="26">
        <v>68494.990300000019</v>
      </c>
      <c r="AI220" s="27">
        <f t="shared" si="35"/>
        <v>8.0525500000000019</v>
      </c>
      <c r="AJ220" s="89" t="s">
        <v>2632</v>
      </c>
      <c r="AK220" s="67">
        <f t="shared" si="36"/>
        <v>1</v>
      </c>
      <c r="AL220" s="67">
        <f t="shared" si="37"/>
        <v>0</v>
      </c>
      <c r="AM220" s="75">
        <f t="shared" si="38"/>
        <v>0</v>
      </c>
    </row>
    <row r="221" spans="1:39" x14ac:dyDescent="0.25">
      <c r="A221" s="5"/>
      <c r="B221" s="50" t="s">
        <v>99</v>
      </c>
      <c r="C221" s="6" t="s">
        <v>1218</v>
      </c>
      <c r="D221" s="6" t="s">
        <v>1219</v>
      </c>
      <c r="E221" s="67" t="s">
        <v>947</v>
      </c>
      <c r="F221" s="76"/>
      <c r="G221" s="8">
        <v>7206</v>
      </c>
      <c r="H221" s="90">
        <f>VLOOKUP(C221,'[1]Actualisation du CIF'!B$7:G$1272,6,0)</f>
        <v>0.32073800000000002</v>
      </c>
      <c r="I221" s="68">
        <v>0.25917899999999999</v>
      </c>
      <c r="J221" s="11">
        <v>212.368582</v>
      </c>
      <c r="K221" s="11">
        <v>284.13949500000001</v>
      </c>
      <c r="L221" s="51">
        <v>11603.134953000001</v>
      </c>
      <c r="M221" s="41">
        <v>38597</v>
      </c>
      <c r="N221" s="21">
        <v>5.3562309186788788</v>
      </c>
      <c r="O221" s="8">
        <v>0</v>
      </c>
      <c r="P221" s="23">
        <v>-0.70525554177237004</v>
      </c>
      <c r="Q221" s="24">
        <v>0</v>
      </c>
      <c r="R221" s="24">
        <v>1</v>
      </c>
      <c r="S221" s="42">
        <v>0</v>
      </c>
      <c r="T221" s="32">
        <v>38597</v>
      </c>
      <c r="U221" s="39">
        <v>0</v>
      </c>
      <c r="V221" s="64">
        <v>42456.700000000012</v>
      </c>
      <c r="W221" s="27">
        <v>5.8918540105467683</v>
      </c>
      <c r="X221" s="88">
        <v>0.1000000000000003</v>
      </c>
      <c r="Y221" s="26">
        <v>62160.854470000049</v>
      </c>
      <c r="Z221" s="27">
        <v>8.626263456841528</v>
      </c>
      <c r="AA221" s="89">
        <v>0.61051000000000133</v>
      </c>
      <c r="AB221" s="67">
        <v>1</v>
      </c>
      <c r="AC221" s="67">
        <v>0</v>
      </c>
      <c r="AD221" s="75">
        <v>0</v>
      </c>
      <c r="AE221" s="64">
        <v>42456.7</v>
      </c>
      <c r="AF221" s="27">
        <f t="shared" si="34"/>
        <v>5.8918540105467665</v>
      </c>
      <c r="AG221" s="88">
        <f>(AE221-M221)/M221</f>
        <v>9.9999999999999922E-2</v>
      </c>
      <c r="AH221" s="26">
        <v>62160.854470000035</v>
      </c>
      <c r="AI221" s="27">
        <f t="shared" si="35"/>
        <v>8.6262634568415262</v>
      </c>
      <c r="AJ221" s="89">
        <f>(AH221-M221)/M221</f>
        <v>0.61051000000000089</v>
      </c>
      <c r="AK221" s="67">
        <f t="shared" si="36"/>
        <v>1</v>
      </c>
      <c r="AL221" s="67">
        <f t="shared" si="37"/>
        <v>0</v>
      </c>
      <c r="AM221" s="75">
        <f t="shared" si="38"/>
        <v>0</v>
      </c>
    </row>
    <row r="222" spans="1:39" x14ac:dyDescent="0.25">
      <c r="A222" s="5"/>
      <c r="B222" s="50" t="s">
        <v>99</v>
      </c>
      <c r="C222" s="6" t="s">
        <v>1210</v>
      </c>
      <c r="D222" s="6" t="s">
        <v>1211</v>
      </c>
      <c r="E222" s="67" t="s">
        <v>947</v>
      </c>
      <c r="F222" s="76"/>
      <c r="G222" s="8">
        <v>41072</v>
      </c>
      <c r="H222" s="90">
        <f>VLOOKUP(C222,'[1]Actualisation du CIF'!B$7:G$1272,6,0)</f>
        <v>0.44211400000000001</v>
      </c>
      <c r="I222" s="68">
        <v>0.26457999999999998</v>
      </c>
      <c r="J222" s="11">
        <v>367.99995100000001</v>
      </c>
      <c r="K222" s="11">
        <v>284.13949500000001</v>
      </c>
      <c r="L222" s="51">
        <v>11897.929368999999</v>
      </c>
      <c r="M222" s="41">
        <v>330191</v>
      </c>
      <c r="N222" s="21">
        <v>8.0393211920529808</v>
      </c>
      <c r="O222" s="8">
        <v>0</v>
      </c>
      <c r="P222" s="23">
        <v>0.82921618233643402</v>
      </c>
      <c r="Q222" s="24">
        <v>1</v>
      </c>
      <c r="R222" s="24">
        <v>0</v>
      </c>
      <c r="S222" s="42">
        <v>0</v>
      </c>
      <c r="T222" s="32">
        <v>330191</v>
      </c>
      <c r="U222" s="39">
        <v>0</v>
      </c>
      <c r="V222" s="64">
        <v>363210.10000000009</v>
      </c>
      <c r="W222" s="27">
        <v>8.8432533112582803</v>
      </c>
      <c r="X222" s="88">
        <v>0.10000000000000028</v>
      </c>
      <c r="Y222" s="26">
        <v>531775.90741000045</v>
      </c>
      <c r="Z222" s="27">
        <v>12.947407173013255</v>
      </c>
      <c r="AA222" s="89">
        <v>0.61051000000000133</v>
      </c>
      <c r="AB222" s="67">
        <v>1</v>
      </c>
      <c r="AC222" s="67">
        <v>0</v>
      </c>
      <c r="AD222" s="75">
        <v>0</v>
      </c>
      <c r="AE222" s="64">
        <v>363210.10000000003</v>
      </c>
      <c r="AF222" s="27">
        <f t="shared" si="34"/>
        <v>8.8432533112582785</v>
      </c>
      <c r="AG222" s="88">
        <f>(AE222-M222)/M222</f>
        <v>0.1000000000000001</v>
      </c>
      <c r="AH222" s="26">
        <v>531775.9074100001</v>
      </c>
      <c r="AI222" s="27">
        <f t="shared" si="35"/>
        <v>12.947407173013248</v>
      </c>
      <c r="AJ222" s="89">
        <f>(AH222-M222)/M222</f>
        <v>0.61051000000000033</v>
      </c>
      <c r="AK222" s="67">
        <f t="shared" si="36"/>
        <v>1</v>
      </c>
      <c r="AL222" s="67">
        <f t="shared" si="37"/>
        <v>0</v>
      </c>
      <c r="AM222" s="75">
        <f t="shared" si="38"/>
        <v>0</v>
      </c>
    </row>
    <row r="223" spans="1:39" x14ac:dyDescent="0.25">
      <c r="A223" s="5"/>
      <c r="B223" s="50" t="s">
        <v>99</v>
      </c>
      <c r="C223" s="6" t="s">
        <v>1212</v>
      </c>
      <c r="D223" s="6" t="s">
        <v>1213</v>
      </c>
      <c r="E223" s="67" t="s">
        <v>947</v>
      </c>
      <c r="F223" s="76"/>
      <c r="G223" s="8">
        <v>14294</v>
      </c>
      <c r="H223" s="90">
        <f>VLOOKUP(C223,'[1]Actualisation du CIF'!B$7:G$1272,6,0)</f>
        <v>0.48053800000000002</v>
      </c>
      <c r="I223" s="68">
        <v>0.29916100000000001</v>
      </c>
      <c r="J223" s="11">
        <v>391.00118900000001</v>
      </c>
      <c r="K223" s="11">
        <v>284.13949500000001</v>
      </c>
      <c r="L223" s="51">
        <v>11896.238566</v>
      </c>
      <c r="M223" s="41">
        <v>180753</v>
      </c>
      <c r="N223" s="21">
        <v>12.64537568210438</v>
      </c>
      <c r="O223" s="8">
        <v>0</v>
      </c>
      <c r="P223" s="23">
        <v>0.37095531375869151</v>
      </c>
      <c r="Q223" s="24">
        <v>1</v>
      </c>
      <c r="R223" s="24">
        <v>0</v>
      </c>
      <c r="S223" s="42">
        <v>0</v>
      </c>
      <c r="T223" s="32">
        <v>180753</v>
      </c>
      <c r="U223" s="39">
        <v>0</v>
      </c>
      <c r="V223" s="64">
        <v>198828.30000000002</v>
      </c>
      <c r="W223" s="27">
        <v>13.909913250314819</v>
      </c>
      <c r="X223" s="88">
        <v>0.1000000000000001</v>
      </c>
      <c r="Y223" s="26">
        <v>291104.51403000014</v>
      </c>
      <c r="Z223" s="27">
        <v>20.365503989785935</v>
      </c>
      <c r="AA223" s="89">
        <v>0.61051000000000077</v>
      </c>
      <c r="AB223" s="67">
        <v>1</v>
      </c>
      <c r="AC223" s="67">
        <v>0</v>
      </c>
      <c r="AD223" s="75">
        <v>0</v>
      </c>
      <c r="AE223" s="64">
        <v>198828.30000000002</v>
      </c>
      <c r="AF223" s="27">
        <f t="shared" si="34"/>
        <v>13.909913250314819</v>
      </c>
      <c r="AG223" s="88">
        <f>(AE223-M223)/M223</f>
        <v>0.1000000000000001</v>
      </c>
      <c r="AH223" s="26">
        <v>225964.5344219401</v>
      </c>
      <c r="AI223" s="27">
        <f t="shared" si="35"/>
        <v>15.808348567366734</v>
      </c>
      <c r="AJ223" s="89">
        <f>(AH223-M223)/M223</f>
        <v>0.25012881900682205</v>
      </c>
      <c r="AK223" s="67">
        <f t="shared" si="36"/>
        <v>1</v>
      </c>
      <c r="AL223" s="67">
        <f t="shared" si="37"/>
        <v>0</v>
      </c>
      <c r="AM223" s="75">
        <f t="shared" si="38"/>
        <v>0</v>
      </c>
    </row>
    <row r="224" spans="1:39" x14ac:dyDescent="0.25">
      <c r="A224" s="5"/>
      <c r="B224" s="50" t="s">
        <v>99</v>
      </c>
      <c r="C224" s="6" t="s">
        <v>1216</v>
      </c>
      <c r="D224" s="6" t="s">
        <v>1217</v>
      </c>
      <c r="E224" s="67" t="s">
        <v>947</v>
      </c>
      <c r="F224" s="76"/>
      <c r="G224" s="8">
        <v>15867</v>
      </c>
      <c r="H224" s="90">
        <f>VLOOKUP(C224,'[1]Actualisation du CIF'!B$7:G$1272,6,0)</f>
        <v>0.342331</v>
      </c>
      <c r="I224" s="68">
        <v>0.33155600000000002</v>
      </c>
      <c r="J224" s="11">
        <v>195.50507300000001</v>
      </c>
      <c r="K224" s="11">
        <v>284.13949500000001</v>
      </c>
      <c r="L224" s="51">
        <v>12687.344036</v>
      </c>
      <c r="M224" s="41">
        <v>323255</v>
      </c>
      <c r="N224" s="21">
        <v>20.372786286002395</v>
      </c>
      <c r="O224" s="8">
        <v>0</v>
      </c>
      <c r="P224" s="23">
        <v>-1.5784243180823163E-3</v>
      </c>
      <c r="Q224" s="24">
        <v>0</v>
      </c>
      <c r="R224" s="24">
        <v>1</v>
      </c>
      <c r="S224" s="42">
        <v>0</v>
      </c>
      <c r="T224" s="32">
        <v>323255</v>
      </c>
      <c r="U224" s="39">
        <v>0</v>
      </c>
      <c r="V224" s="64">
        <v>355580.5</v>
      </c>
      <c r="W224" s="27">
        <v>22.410064914602636</v>
      </c>
      <c r="X224" s="88">
        <v>0.1</v>
      </c>
      <c r="Y224" s="26">
        <v>375653.16288535652</v>
      </c>
      <c r="Z224" s="27">
        <v>23.675122133065894</v>
      </c>
      <c r="AA224" s="89">
        <v>0.16209544441804927</v>
      </c>
      <c r="AB224" s="67">
        <v>1</v>
      </c>
      <c r="AC224" s="67">
        <v>0</v>
      </c>
      <c r="AD224" s="75">
        <v>0</v>
      </c>
      <c r="AE224" s="64">
        <v>307092.25</v>
      </c>
      <c r="AF224" s="27">
        <f t="shared" si="34"/>
        <v>19.354146971702274</v>
      </c>
      <c r="AG224" s="88">
        <f>(AE224-M224)/M224</f>
        <v>-0.05</v>
      </c>
      <c r="AH224" s="26">
        <v>340214.72099311755</v>
      </c>
      <c r="AI224" s="27">
        <f t="shared" si="35"/>
        <v>21.441653809360155</v>
      </c>
      <c r="AJ224" s="89">
        <f>(AH224-M224)/M224</f>
        <v>5.2465456042806904E-2</v>
      </c>
      <c r="AK224" s="67">
        <f t="shared" si="36"/>
        <v>1</v>
      </c>
      <c r="AL224" s="67">
        <f t="shared" si="37"/>
        <v>0</v>
      </c>
      <c r="AM224" s="75">
        <f t="shared" si="38"/>
        <v>0</v>
      </c>
    </row>
    <row r="225" spans="1:39" x14ac:dyDescent="0.25">
      <c r="A225" s="5"/>
      <c r="B225" s="50" t="s">
        <v>99</v>
      </c>
      <c r="C225" s="6" t="s">
        <v>1222</v>
      </c>
      <c r="D225" s="6" t="s">
        <v>1223</v>
      </c>
      <c r="E225" s="67" t="s">
        <v>947</v>
      </c>
      <c r="F225" s="76"/>
      <c r="G225" s="8">
        <v>13101</v>
      </c>
      <c r="H225" s="90">
        <f>VLOOKUP(C225,'[1]Actualisation du CIF'!B$7:G$1272,6,0)</f>
        <v>0.34101599999999999</v>
      </c>
      <c r="I225" s="68">
        <v>0.33517400000000003</v>
      </c>
      <c r="J225" s="11">
        <v>294.421266</v>
      </c>
      <c r="K225" s="11">
        <v>284.13949500000001</v>
      </c>
      <c r="L225" s="51">
        <v>10873.449278</v>
      </c>
      <c r="M225" s="41">
        <v>24726</v>
      </c>
      <c r="N225" s="21">
        <v>1.8873368445156857</v>
      </c>
      <c r="O225" s="8">
        <v>0</v>
      </c>
      <c r="P225" s="23">
        <v>-0.42829687402386041</v>
      </c>
      <c r="Q225" s="24">
        <v>0</v>
      </c>
      <c r="R225" s="24">
        <v>1</v>
      </c>
      <c r="S225" s="42">
        <v>0</v>
      </c>
      <c r="T225" s="32">
        <v>65505</v>
      </c>
      <c r="U225" s="39">
        <v>1</v>
      </c>
      <c r="V225" s="64">
        <v>72055.5</v>
      </c>
      <c r="W225" s="27">
        <v>5.5</v>
      </c>
      <c r="X225" s="88" t="s">
        <v>2632</v>
      </c>
      <c r="Y225" s="26">
        <v>105496.45755000005</v>
      </c>
      <c r="Z225" s="27">
        <v>8.0525500000000036</v>
      </c>
      <c r="AA225" s="89" t="s">
        <v>2632</v>
      </c>
      <c r="AB225" s="67">
        <v>1</v>
      </c>
      <c r="AC225" s="67">
        <v>0</v>
      </c>
      <c r="AD225" s="75">
        <v>0</v>
      </c>
      <c r="AE225" s="64">
        <v>72055.5</v>
      </c>
      <c r="AF225" s="27">
        <f t="shared" si="34"/>
        <v>5.5</v>
      </c>
      <c r="AG225" s="88" t="s">
        <v>2632</v>
      </c>
      <c r="AH225" s="26">
        <v>105496.45755000005</v>
      </c>
      <c r="AI225" s="27">
        <f t="shared" si="35"/>
        <v>8.0525500000000036</v>
      </c>
      <c r="AJ225" s="89" t="s">
        <v>2632</v>
      </c>
      <c r="AK225" s="67">
        <f t="shared" si="36"/>
        <v>1</v>
      </c>
      <c r="AL225" s="67">
        <f t="shared" si="37"/>
        <v>0</v>
      </c>
      <c r="AM225" s="75">
        <f t="shared" si="38"/>
        <v>0</v>
      </c>
    </row>
    <row r="226" spans="1:39" x14ac:dyDescent="0.25">
      <c r="A226" s="5"/>
      <c r="B226" s="50" t="s">
        <v>99</v>
      </c>
      <c r="C226" s="6" t="s">
        <v>100</v>
      </c>
      <c r="D226" s="6" t="s">
        <v>101</v>
      </c>
      <c r="E226" s="67" t="s">
        <v>2633</v>
      </c>
      <c r="F226" s="76"/>
      <c r="G226" s="8">
        <v>49547</v>
      </c>
      <c r="H226" s="90">
        <f>VLOOKUP(C226,'[1]Actualisation du CIF'!B$7:G$1272,6,0)</f>
        <v>0.37319999999999998</v>
      </c>
      <c r="I226" s="68">
        <v>0.37405300000000002</v>
      </c>
      <c r="J226" s="11">
        <v>321.954205</v>
      </c>
      <c r="K226" s="11">
        <v>401.16184900000002</v>
      </c>
      <c r="L226" s="51">
        <v>13238.036405000001</v>
      </c>
      <c r="M226" s="41">
        <v>1329421</v>
      </c>
      <c r="N226" s="21">
        <v>26.83151351242255</v>
      </c>
      <c r="O226" s="8">
        <v>0</v>
      </c>
      <c r="P226" s="23">
        <v>-1.2706018775900926E-2</v>
      </c>
      <c r="Q226" s="24">
        <v>0</v>
      </c>
      <c r="R226" s="24">
        <v>1</v>
      </c>
      <c r="S226" s="42">
        <v>0</v>
      </c>
      <c r="T226" s="32">
        <v>1329421</v>
      </c>
      <c r="U226" s="39">
        <v>0</v>
      </c>
      <c r="V226" s="64">
        <v>1262949.95</v>
      </c>
      <c r="W226" s="27">
        <v>25.48993783680142</v>
      </c>
      <c r="X226" s="88">
        <v>-5.0000000000000037E-2</v>
      </c>
      <c r="Y226" s="26">
        <v>1187263.6071161085</v>
      </c>
      <c r="Z226" s="27">
        <v>23.962371225626345</v>
      </c>
      <c r="AA226" s="89">
        <v>-0.10693180932442881</v>
      </c>
      <c r="AB226" s="67">
        <v>0</v>
      </c>
      <c r="AC226" s="67">
        <v>1</v>
      </c>
      <c r="AD226" s="75">
        <v>0</v>
      </c>
      <c r="AE226" s="64">
        <v>1329421</v>
      </c>
      <c r="AF226" s="27">
        <f t="shared" si="34"/>
        <v>26.83151351242255</v>
      </c>
      <c r="AG226" s="88">
        <f>(AE226-M226)/M226</f>
        <v>0</v>
      </c>
      <c r="AH226" s="26">
        <v>1329421</v>
      </c>
      <c r="AI226" s="27">
        <f t="shared" si="35"/>
        <v>26.83151351242255</v>
      </c>
      <c r="AJ226" s="89">
        <f>(AH226-M226)/M226</f>
        <v>0</v>
      </c>
      <c r="AK226" s="67">
        <f t="shared" si="36"/>
        <v>0</v>
      </c>
      <c r="AL226" s="67">
        <f t="shared" si="37"/>
        <v>0</v>
      </c>
      <c r="AM226" s="75">
        <f t="shared" si="38"/>
        <v>1</v>
      </c>
    </row>
    <row r="227" spans="1:39" x14ac:dyDescent="0.25">
      <c r="A227" s="5"/>
      <c r="B227" s="50" t="s">
        <v>99</v>
      </c>
      <c r="C227" s="6" t="s">
        <v>1214</v>
      </c>
      <c r="D227" s="6" t="s">
        <v>1215</v>
      </c>
      <c r="E227" s="67" t="s">
        <v>947</v>
      </c>
      <c r="F227" s="76" t="s">
        <v>2656</v>
      </c>
      <c r="G227" s="8">
        <v>11128</v>
      </c>
      <c r="H227" s="90">
        <f>VLOOKUP(C227,'[1]Actualisation du CIF'!B$7:G$1272,6,0)</f>
        <v>0.366753</v>
      </c>
      <c r="I227" s="68">
        <v>0.366753</v>
      </c>
      <c r="J227" s="11">
        <v>176.21953600000001</v>
      </c>
      <c r="K227" s="11">
        <v>284.13949500000001</v>
      </c>
      <c r="L227" s="51">
        <v>11755.300692000001</v>
      </c>
      <c r="M227" s="41">
        <v>66391</v>
      </c>
      <c r="N227" s="21">
        <v>5.9661214953271031</v>
      </c>
      <c r="O227" s="8">
        <v>0</v>
      </c>
      <c r="P227" s="23">
        <v>0</v>
      </c>
      <c r="Q227" s="24">
        <v>0</v>
      </c>
      <c r="R227" s="24">
        <v>0</v>
      </c>
      <c r="S227" s="42">
        <v>1</v>
      </c>
      <c r="T227" s="32">
        <v>66391</v>
      </c>
      <c r="U227" s="39">
        <v>0</v>
      </c>
      <c r="V227" s="64">
        <v>73030.100000000006</v>
      </c>
      <c r="W227" s="27">
        <v>6.5627336448598133</v>
      </c>
      <c r="X227" s="88">
        <v>0.10000000000000009</v>
      </c>
      <c r="Y227" s="26">
        <v>106923.36941000004</v>
      </c>
      <c r="Z227" s="27">
        <v>9.6084983294392554</v>
      </c>
      <c r="AA227" s="89">
        <v>0.61051000000000066</v>
      </c>
      <c r="AB227" s="67">
        <v>1</v>
      </c>
      <c r="AC227" s="67">
        <v>0</v>
      </c>
      <c r="AD227" s="75">
        <v>0</v>
      </c>
      <c r="AE227" s="64">
        <v>73030.100000000006</v>
      </c>
      <c r="AF227" s="27">
        <f t="shared" si="34"/>
        <v>6.5627336448598133</v>
      </c>
      <c r="AG227" s="88">
        <f>(AE227-M227)/M227</f>
        <v>0.10000000000000009</v>
      </c>
      <c r="AH227" s="26">
        <v>106923.36941000004</v>
      </c>
      <c r="AI227" s="27">
        <f t="shared" si="35"/>
        <v>9.6084983294392554</v>
      </c>
      <c r="AJ227" s="89">
        <f>(AH227-M227)/M227</f>
        <v>0.61051000000000066</v>
      </c>
      <c r="AK227" s="67">
        <f t="shared" si="36"/>
        <v>1</v>
      </c>
      <c r="AL227" s="67">
        <f t="shared" si="37"/>
        <v>0</v>
      </c>
      <c r="AM227" s="75">
        <f t="shared" si="38"/>
        <v>0</v>
      </c>
    </row>
    <row r="228" spans="1:39" x14ac:dyDescent="0.25">
      <c r="A228" s="5"/>
      <c r="B228" s="50" t="s">
        <v>104</v>
      </c>
      <c r="C228" s="6" t="s">
        <v>616</v>
      </c>
      <c r="D228" s="6" t="s">
        <v>617</v>
      </c>
      <c r="E228" s="67" t="s">
        <v>543</v>
      </c>
      <c r="F228" s="76"/>
      <c r="G228" s="8">
        <v>19603</v>
      </c>
      <c r="H228" s="90">
        <f>VLOOKUP(C228,'[1]Actualisation du CIF'!B$7:G$1272,6,0)</f>
        <v>0.32958100000000001</v>
      </c>
      <c r="I228" s="68">
        <v>0.32958100000000001</v>
      </c>
      <c r="J228" s="11">
        <v>180.41177400000001</v>
      </c>
      <c r="K228" s="11">
        <v>177.267167</v>
      </c>
      <c r="L228" s="51">
        <v>16628.297623999999</v>
      </c>
      <c r="M228" s="41">
        <v>0</v>
      </c>
      <c r="N228" s="21">
        <v>0</v>
      </c>
      <c r="O228" s="8">
        <v>-67584</v>
      </c>
      <c r="P228" s="23">
        <v>0</v>
      </c>
      <c r="Q228" s="24">
        <v>0</v>
      </c>
      <c r="R228" s="24">
        <v>0</v>
      </c>
      <c r="S228" s="42">
        <v>1</v>
      </c>
      <c r="T228" s="32">
        <v>98015</v>
      </c>
      <c r="U228" s="39">
        <v>1</v>
      </c>
      <c r="V228" s="64">
        <v>107816.5</v>
      </c>
      <c r="W228" s="27">
        <v>5.5</v>
      </c>
      <c r="X228" s="88" t="s">
        <v>2632</v>
      </c>
      <c r="Y228" s="26">
        <v>157854.13765000008</v>
      </c>
      <c r="Z228" s="27">
        <v>8.0525500000000036</v>
      </c>
      <c r="AA228" s="89" t="s">
        <v>2632</v>
      </c>
      <c r="AB228" s="67">
        <v>1</v>
      </c>
      <c r="AC228" s="67">
        <v>0</v>
      </c>
      <c r="AD228" s="75">
        <v>0</v>
      </c>
      <c r="AE228" s="64">
        <v>107816.5</v>
      </c>
      <c r="AF228" s="27">
        <f t="shared" si="34"/>
        <v>5.5</v>
      </c>
      <c r="AG228" s="88" t="s">
        <v>2632</v>
      </c>
      <c r="AH228" s="26">
        <v>157854.13765000008</v>
      </c>
      <c r="AI228" s="27">
        <f t="shared" si="35"/>
        <v>8.0525500000000036</v>
      </c>
      <c r="AJ228" s="89" t="s">
        <v>2632</v>
      </c>
      <c r="AK228" s="67">
        <f t="shared" si="36"/>
        <v>1</v>
      </c>
      <c r="AL228" s="67">
        <f t="shared" si="37"/>
        <v>0</v>
      </c>
      <c r="AM228" s="75">
        <f t="shared" si="38"/>
        <v>0</v>
      </c>
    </row>
    <row r="229" spans="1:39" x14ac:dyDescent="0.25">
      <c r="A229" s="5"/>
      <c r="B229" s="50" t="s">
        <v>104</v>
      </c>
      <c r="C229" s="6" t="s">
        <v>1230</v>
      </c>
      <c r="D229" s="6" t="s">
        <v>1231</v>
      </c>
      <c r="E229" s="67" t="s">
        <v>947</v>
      </c>
      <c r="F229" s="76"/>
      <c r="G229" s="8">
        <v>33000</v>
      </c>
      <c r="H229" s="90">
        <f>VLOOKUP(C229,'[1]Actualisation du CIF'!B$7:G$1272,6,0)</f>
        <v>0.29751899999999998</v>
      </c>
      <c r="I229" s="68">
        <v>0.34733900000000001</v>
      </c>
      <c r="J229" s="11">
        <v>402.991152</v>
      </c>
      <c r="K229" s="11">
        <v>284.13949500000001</v>
      </c>
      <c r="L229" s="51">
        <v>15400.536238999999</v>
      </c>
      <c r="M229" s="41">
        <v>111576</v>
      </c>
      <c r="N229" s="21">
        <v>3.3810909090909091</v>
      </c>
      <c r="O229" s="8">
        <v>0</v>
      </c>
      <c r="P229" s="23">
        <v>-6.5904611256896506E-2</v>
      </c>
      <c r="Q229" s="24">
        <v>0</v>
      </c>
      <c r="R229" s="24">
        <v>1</v>
      </c>
      <c r="S229" s="42">
        <v>0</v>
      </c>
      <c r="T229" s="32">
        <v>165000</v>
      </c>
      <c r="U229" s="39">
        <v>1</v>
      </c>
      <c r="V229" s="64">
        <v>181500</v>
      </c>
      <c r="W229" s="27">
        <v>5.5</v>
      </c>
      <c r="X229" s="88" t="s">
        <v>2632</v>
      </c>
      <c r="Y229" s="26">
        <v>265734.15000000014</v>
      </c>
      <c r="Z229" s="27">
        <v>8.0525500000000036</v>
      </c>
      <c r="AA229" s="89" t="s">
        <v>2632</v>
      </c>
      <c r="AB229" s="67">
        <v>1</v>
      </c>
      <c r="AC229" s="67">
        <v>0</v>
      </c>
      <c r="AD229" s="75">
        <v>0</v>
      </c>
      <c r="AE229" s="64">
        <v>181500.00000000006</v>
      </c>
      <c r="AF229" s="27">
        <f t="shared" si="34"/>
        <v>5.5000000000000018</v>
      </c>
      <c r="AG229" s="88" t="s">
        <v>2632</v>
      </c>
      <c r="AH229" s="26">
        <v>265734.15000000014</v>
      </c>
      <c r="AI229" s="27">
        <f t="shared" si="35"/>
        <v>8.0525500000000036</v>
      </c>
      <c r="AJ229" s="89" t="s">
        <v>2632</v>
      </c>
      <c r="AK229" s="67">
        <f t="shared" si="36"/>
        <v>1</v>
      </c>
      <c r="AL229" s="67">
        <f t="shared" si="37"/>
        <v>0</v>
      </c>
      <c r="AM229" s="75">
        <f t="shared" si="38"/>
        <v>0</v>
      </c>
    </row>
    <row r="230" spans="1:39" x14ac:dyDescent="0.25">
      <c r="A230" s="5"/>
      <c r="B230" s="50" t="s">
        <v>104</v>
      </c>
      <c r="C230" s="6" t="s">
        <v>618</v>
      </c>
      <c r="D230" s="6" t="s">
        <v>619</v>
      </c>
      <c r="E230" s="67" t="s">
        <v>543</v>
      </c>
      <c r="F230" s="76"/>
      <c r="G230" s="8">
        <v>14735</v>
      </c>
      <c r="H230" s="90">
        <f>VLOOKUP(C230,'[1]Actualisation du CIF'!B$7:G$1272,6,0)</f>
        <v>0.32008300000000001</v>
      </c>
      <c r="I230" s="68">
        <v>0.32008300000000001</v>
      </c>
      <c r="J230" s="11">
        <v>132.267798</v>
      </c>
      <c r="K230" s="11">
        <v>177.267167</v>
      </c>
      <c r="L230" s="51">
        <v>12287.341154</v>
      </c>
      <c r="M230" s="41">
        <v>30530</v>
      </c>
      <c r="N230" s="21">
        <v>2.0719375636240245</v>
      </c>
      <c r="O230" s="8">
        <v>0</v>
      </c>
      <c r="P230" s="23">
        <v>0.41620690075184685</v>
      </c>
      <c r="Q230" s="24">
        <v>1</v>
      </c>
      <c r="R230" s="24">
        <v>0</v>
      </c>
      <c r="S230" s="42">
        <v>0</v>
      </c>
      <c r="T230" s="32">
        <v>73675</v>
      </c>
      <c r="U230" s="39">
        <v>1</v>
      </c>
      <c r="V230" s="64">
        <v>81042.5</v>
      </c>
      <c r="W230" s="27">
        <v>5.5</v>
      </c>
      <c r="X230" s="88" t="s">
        <v>2632</v>
      </c>
      <c r="Y230" s="26">
        <v>118654.32425000001</v>
      </c>
      <c r="Z230" s="27">
        <v>8.0525500000000001</v>
      </c>
      <c r="AA230" s="89" t="s">
        <v>2632</v>
      </c>
      <c r="AB230" s="67">
        <v>1</v>
      </c>
      <c r="AC230" s="67">
        <v>0</v>
      </c>
      <c r="AD230" s="75">
        <v>0</v>
      </c>
      <c r="AE230" s="64">
        <v>81042.5</v>
      </c>
      <c r="AF230" s="27">
        <f t="shared" si="34"/>
        <v>5.5</v>
      </c>
      <c r="AG230" s="88" t="s">
        <v>2632</v>
      </c>
      <c r="AH230" s="26">
        <v>118654.32425000001</v>
      </c>
      <c r="AI230" s="27">
        <f t="shared" si="35"/>
        <v>8.0525500000000001</v>
      </c>
      <c r="AJ230" s="89" t="s">
        <v>2632</v>
      </c>
      <c r="AK230" s="67">
        <f t="shared" si="36"/>
        <v>1</v>
      </c>
      <c r="AL230" s="67">
        <f t="shared" si="37"/>
        <v>0</v>
      </c>
      <c r="AM230" s="75">
        <f t="shared" si="38"/>
        <v>0</v>
      </c>
    </row>
    <row r="231" spans="1:39" x14ac:dyDescent="0.25">
      <c r="A231" s="5"/>
      <c r="B231" s="50" t="s">
        <v>104</v>
      </c>
      <c r="C231" s="6" t="s">
        <v>1226</v>
      </c>
      <c r="D231" s="6" t="s">
        <v>1227</v>
      </c>
      <c r="E231" s="67" t="s">
        <v>947</v>
      </c>
      <c r="F231" s="76"/>
      <c r="G231" s="8">
        <v>15773</v>
      </c>
      <c r="H231" s="90">
        <f>VLOOKUP(C231,'[1]Actualisation du CIF'!B$7:G$1272,6,0)</f>
        <v>0.38305699999999998</v>
      </c>
      <c r="I231" s="68">
        <v>0.37031900000000001</v>
      </c>
      <c r="J231" s="11">
        <v>300.728523</v>
      </c>
      <c r="K231" s="11">
        <v>284.13949500000001</v>
      </c>
      <c r="L231" s="51">
        <v>12356.269061999999</v>
      </c>
      <c r="M231" s="41">
        <v>220876</v>
      </c>
      <c r="N231" s="21">
        <v>14.00342357192671</v>
      </c>
      <c r="O231" s="8">
        <v>0</v>
      </c>
      <c r="P231" s="23">
        <v>-9.0105352522371049E-2</v>
      </c>
      <c r="Q231" s="24">
        <v>0</v>
      </c>
      <c r="R231" s="24">
        <v>1</v>
      </c>
      <c r="S231" s="42">
        <v>0</v>
      </c>
      <c r="T231" s="32">
        <v>220876</v>
      </c>
      <c r="U231" s="39">
        <v>0</v>
      </c>
      <c r="V231" s="64">
        <v>242963.6</v>
      </c>
      <c r="W231" s="27">
        <v>15.403765929119382</v>
      </c>
      <c r="X231" s="88">
        <v>0.10000000000000002</v>
      </c>
      <c r="Y231" s="26">
        <v>355723.00676000013</v>
      </c>
      <c r="Z231" s="27">
        <v>22.552653696823693</v>
      </c>
      <c r="AA231" s="89">
        <v>0.61051000000000066</v>
      </c>
      <c r="AB231" s="67">
        <v>1</v>
      </c>
      <c r="AC231" s="67">
        <v>0</v>
      </c>
      <c r="AD231" s="75">
        <v>0</v>
      </c>
      <c r="AE231" s="64">
        <v>242963.6</v>
      </c>
      <c r="AF231" s="27">
        <f t="shared" si="34"/>
        <v>15.403765929119382</v>
      </c>
      <c r="AG231" s="88">
        <f t="shared" ref="AG231:AG236" si="39">(AE231-M231)/M231</f>
        <v>0.10000000000000002</v>
      </c>
      <c r="AH231" s="26">
        <v>327018.69901146565</v>
      </c>
      <c r="AI231" s="27">
        <f t="shared" si="35"/>
        <v>20.732815508239753</v>
      </c>
      <c r="AJ231" s="89">
        <f t="shared" ref="AJ231:AJ236" si="40">(AH231-M231)/M231</f>
        <v>0.48055333767120761</v>
      </c>
      <c r="AK231" s="67">
        <f t="shared" si="36"/>
        <v>1</v>
      </c>
      <c r="AL231" s="67">
        <f t="shared" si="37"/>
        <v>0</v>
      </c>
      <c r="AM231" s="75">
        <f t="shared" si="38"/>
        <v>0</v>
      </c>
    </row>
    <row r="232" spans="1:39" x14ac:dyDescent="0.25">
      <c r="A232" s="5"/>
      <c r="B232" s="50" t="s">
        <v>104</v>
      </c>
      <c r="C232" s="6" t="s">
        <v>1228</v>
      </c>
      <c r="D232" s="6" t="s">
        <v>1229</v>
      </c>
      <c r="E232" s="67" t="s">
        <v>947</v>
      </c>
      <c r="F232" s="76"/>
      <c r="G232" s="8">
        <v>10393</v>
      </c>
      <c r="H232" s="90">
        <f>VLOOKUP(C232,'[1]Actualisation du CIF'!B$7:G$1272,6,0)</f>
        <v>0.61220699999999995</v>
      </c>
      <c r="I232" s="68">
        <v>0.48337999999999998</v>
      </c>
      <c r="J232" s="11">
        <v>247.24853300000001</v>
      </c>
      <c r="K232" s="11">
        <v>284.13949500000001</v>
      </c>
      <c r="L232" s="51">
        <v>13935.747775</v>
      </c>
      <c r="M232" s="41">
        <v>295790</v>
      </c>
      <c r="N232" s="21">
        <v>28.460502261137304</v>
      </c>
      <c r="O232" s="8">
        <v>0</v>
      </c>
      <c r="P232" s="23">
        <v>1.3293004826895509E-2</v>
      </c>
      <c r="Q232" s="24">
        <v>1</v>
      </c>
      <c r="R232" s="24">
        <v>0</v>
      </c>
      <c r="S232" s="42">
        <v>0</v>
      </c>
      <c r="T232" s="32">
        <v>295790</v>
      </c>
      <c r="U232" s="39">
        <v>0</v>
      </c>
      <c r="V232" s="64">
        <v>325369</v>
      </c>
      <c r="W232" s="27">
        <v>31.306552487251036</v>
      </c>
      <c r="X232" s="88">
        <v>0.1</v>
      </c>
      <c r="Y232" s="26">
        <v>382044.86568406958</v>
      </c>
      <c r="Z232" s="27">
        <v>36.75982542904547</v>
      </c>
      <c r="AA232" s="89">
        <v>0.29160845763571985</v>
      </c>
      <c r="AB232" s="67">
        <v>1</v>
      </c>
      <c r="AC232" s="67">
        <v>0</v>
      </c>
      <c r="AD232" s="75">
        <v>0</v>
      </c>
      <c r="AE232" s="64">
        <v>281000.5</v>
      </c>
      <c r="AF232" s="27">
        <f t="shared" si="34"/>
        <v>27.037477148080438</v>
      </c>
      <c r="AG232" s="88">
        <f t="shared" si="39"/>
        <v>-0.05</v>
      </c>
      <c r="AH232" s="26">
        <v>287871.8146441587</v>
      </c>
      <c r="AI232" s="27">
        <f t="shared" si="35"/>
        <v>27.698625482936468</v>
      </c>
      <c r="AJ232" s="89">
        <f t="shared" si="40"/>
        <v>-2.6769618160996985E-2</v>
      </c>
      <c r="AK232" s="67">
        <f t="shared" si="36"/>
        <v>0</v>
      </c>
      <c r="AL232" s="67">
        <f t="shared" si="37"/>
        <v>1</v>
      </c>
      <c r="AM232" s="75">
        <f t="shared" si="38"/>
        <v>0</v>
      </c>
    </row>
    <row r="233" spans="1:39" x14ac:dyDescent="0.25">
      <c r="A233" s="5"/>
      <c r="B233" s="50" t="s">
        <v>104</v>
      </c>
      <c r="C233" s="6" t="s">
        <v>105</v>
      </c>
      <c r="D233" s="6" t="s">
        <v>106</v>
      </c>
      <c r="E233" s="67" t="s">
        <v>2633</v>
      </c>
      <c r="F233" s="76"/>
      <c r="G233" s="8">
        <v>89695</v>
      </c>
      <c r="H233" s="90">
        <f>VLOOKUP(C233,'[1]Actualisation du CIF'!B$7:G$1272,6,0)</f>
        <v>0.375498</v>
      </c>
      <c r="I233" s="68">
        <v>0.37958199999999997</v>
      </c>
      <c r="J233" s="11">
        <v>406.559507</v>
      </c>
      <c r="K233" s="11">
        <v>401.16184900000002</v>
      </c>
      <c r="L233" s="51">
        <v>13190.232311</v>
      </c>
      <c r="M233" s="41">
        <v>2278959</v>
      </c>
      <c r="N233" s="21">
        <v>25.407871118791459</v>
      </c>
      <c r="O233" s="8">
        <v>0</v>
      </c>
      <c r="P233" s="23">
        <v>-1.8884653886001104E-2</v>
      </c>
      <c r="Q233" s="24">
        <v>0</v>
      </c>
      <c r="R233" s="24">
        <v>1</v>
      </c>
      <c r="S233" s="42">
        <v>0</v>
      </c>
      <c r="T233" s="32">
        <v>2278959</v>
      </c>
      <c r="U233" s="39">
        <v>0</v>
      </c>
      <c r="V233" s="64">
        <v>2165011.0499999998</v>
      </c>
      <c r="W233" s="27">
        <v>24.137477562851885</v>
      </c>
      <c r="X233" s="88">
        <v>-5.0000000000000079E-2</v>
      </c>
      <c r="Y233" s="26">
        <v>1995232.1017042799</v>
      </c>
      <c r="Z233" s="27">
        <v>22.244630154459891</v>
      </c>
      <c r="AA233" s="89">
        <v>-0.12449846543782495</v>
      </c>
      <c r="AB233" s="67">
        <v>0</v>
      </c>
      <c r="AC233" s="67">
        <v>1</v>
      </c>
      <c r="AD233" s="75">
        <v>0</v>
      </c>
      <c r="AE233" s="64">
        <v>2278959</v>
      </c>
      <c r="AF233" s="27">
        <f t="shared" si="34"/>
        <v>25.407871118791459</v>
      </c>
      <c r="AG233" s="88">
        <f t="shared" si="39"/>
        <v>0</v>
      </c>
      <c r="AH233" s="26">
        <v>2278959</v>
      </c>
      <c r="AI233" s="27">
        <f t="shared" si="35"/>
        <v>25.407871118791459</v>
      </c>
      <c r="AJ233" s="89">
        <f t="shared" si="40"/>
        <v>0</v>
      </c>
      <c r="AK233" s="67">
        <f t="shared" si="36"/>
        <v>0</v>
      </c>
      <c r="AL233" s="67">
        <f t="shared" si="37"/>
        <v>0</v>
      </c>
      <c r="AM233" s="75">
        <f t="shared" si="38"/>
        <v>1</v>
      </c>
    </row>
    <row r="234" spans="1:39" x14ac:dyDescent="0.25">
      <c r="A234" s="5"/>
      <c r="B234" s="50" t="s">
        <v>104</v>
      </c>
      <c r="C234" s="6" t="s">
        <v>1224</v>
      </c>
      <c r="D234" s="6" t="s">
        <v>1225</v>
      </c>
      <c r="E234" s="67" t="s">
        <v>947</v>
      </c>
      <c r="F234" s="76"/>
      <c r="G234" s="8">
        <v>15984</v>
      </c>
      <c r="H234" s="90">
        <f>VLOOKUP(C234,'[1]Actualisation du CIF'!B$7:G$1272,6,0)</f>
        <v>0.44496200000000002</v>
      </c>
      <c r="I234" s="68">
        <v>0.34922999999999998</v>
      </c>
      <c r="J234" s="11">
        <v>187.93399600000001</v>
      </c>
      <c r="K234" s="11">
        <v>284.13949500000001</v>
      </c>
      <c r="L234" s="51">
        <v>11732.493015</v>
      </c>
      <c r="M234" s="41">
        <v>295268</v>
      </c>
      <c r="N234" s="21">
        <v>18.472722722722722</v>
      </c>
      <c r="O234" s="8">
        <v>0</v>
      </c>
      <c r="P234" s="23">
        <v>-7.6741402361396718E-2</v>
      </c>
      <c r="Q234" s="24">
        <v>0</v>
      </c>
      <c r="R234" s="24">
        <v>1</v>
      </c>
      <c r="S234" s="42">
        <v>0</v>
      </c>
      <c r="T234" s="32">
        <v>295268</v>
      </c>
      <c r="U234" s="39">
        <v>0</v>
      </c>
      <c r="V234" s="64">
        <v>324794.80000000005</v>
      </c>
      <c r="W234" s="27">
        <v>20.319994994995</v>
      </c>
      <c r="X234" s="88">
        <v>0.10000000000000016</v>
      </c>
      <c r="Y234" s="26">
        <v>475532.06668000016</v>
      </c>
      <c r="Z234" s="27">
        <v>29.750504672172184</v>
      </c>
      <c r="AA234" s="89">
        <v>0.61051000000000055</v>
      </c>
      <c r="AB234" s="67">
        <v>1</v>
      </c>
      <c r="AC234" s="67">
        <v>0</v>
      </c>
      <c r="AD234" s="75">
        <v>0</v>
      </c>
      <c r="AE234" s="64">
        <v>324794.80000000005</v>
      </c>
      <c r="AF234" s="27">
        <f t="shared" si="34"/>
        <v>20.319994994995</v>
      </c>
      <c r="AG234" s="88">
        <f t="shared" si="39"/>
        <v>0.10000000000000016</v>
      </c>
      <c r="AH234" s="26">
        <v>376280.63442890096</v>
      </c>
      <c r="AI234" s="27">
        <f t="shared" si="35"/>
        <v>23.541080732538848</v>
      </c>
      <c r="AJ234" s="89">
        <f t="shared" si="40"/>
        <v>0.27436984173327605</v>
      </c>
      <c r="AK234" s="67">
        <f t="shared" si="36"/>
        <v>1</v>
      </c>
      <c r="AL234" s="67">
        <f t="shared" si="37"/>
        <v>0</v>
      </c>
      <c r="AM234" s="75">
        <f t="shared" si="38"/>
        <v>0</v>
      </c>
    </row>
    <row r="235" spans="1:39" x14ac:dyDescent="0.25">
      <c r="A235" s="5"/>
      <c r="B235" s="50" t="s">
        <v>107</v>
      </c>
      <c r="C235" s="6" t="s">
        <v>634</v>
      </c>
      <c r="D235" s="6" t="s">
        <v>635</v>
      </c>
      <c r="E235" s="67" t="s">
        <v>543</v>
      </c>
      <c r="F235" s="76"/>
      <c r="G235" s="8">
        <v>9526</v>
      </c>
      <c r="H235" s="90">
        <f>VLOOKUP(C235,'[1]Actualisation du CIF'!B$7:G$1272,6,0)</f>
        <v>0.39451599999999998</v>
      </c>
      <c r="I235" s="68">
        <v>0.39451599999999998</v>
      </c>
      <c r="J235" s="11">
        <v>96.913920000000005</v>
      </c>
      <c r="K235" s="11">
        <v>177.267167</v>
      </c>
      <c r="L235" s="51">
        <v>10533.268466</v>
      </c>
      <c r="M235" s="41">
        <v>64584</v>
      </c>
      <c r="N235" s="21">
        <v>6.7797606550493388</v>
      </c>
      <c r="O235" s="8">
        <v>0</v>
      </c>
      <c r="P235" s="23">
        <v>0.40429399614569567</v>
      </c>
      <c r="Q235" s="24">
        <v>1</v>
      </c>
      <c r="R235" s="24">
        <v>0</v>
      </c>
      <c r="S235" s="42">
        <v>0</v>
      </c>
      <c r="T235" s="32">
        <v>64584</v>
      </c>
      <c r="U235" s="39">
        <v>0</v>
      </c>
      <c r="V235" s="64">
        <v>71042.400000000023</v>
      </c>
      <c r="W235" s="27">
        <v>7.4577367205542746</v>
      </c>
      <c r="X235" s="88">
        <v>0.10000000000000037</v>
      </c>
      <c r="Y235" s="26">
        <v>104013.17784000002</v>
      </c>
      <c r="Z235" s="27">
        <v>10.918872332563513</v>
      </c>
      <c r="AA235" s="89">
        <v>0.61051000000000033</v>
      </c>
      <c r="AB235" s="67">
        <v>1</v>
      </c>
      <c r="AC235" s="67">
        <v>0</v>
      </c>
      <c r="AD235" s="75">
        <v>0</v>
      </c>
      <c r="AE235" s="64">
        <v>71042.399999999994</v>
      </c>
      <c r="AF235" s="27">
        <f t="shared" si="34"/>
        <v>7.4577367205542719</v>
      </c>
      <c r="AG235" s="88">
        <f t="shared" si="39"/>
        <v>9.9999999999999908E-2</v>
      </c>
      <c r="AH235" s="26">
        <v>104013.17784000002</v>
      </c>
      <c r="AI235" s="27">
        <f t="shared" si="35"/>
        <v>10.918872332563513</v>
      </c>
      <c r="AJ235" s="89">
        <f t="shared" si="40"/>
        <v>0.61051000000000033</v>
      </c>
      <c r="AK235" s="67">
        <f t="shared" si="36"/>
        <v>1</v>
      </c>
      <c r="AL235" s="67">
        <f t="shared" si="37"/>
        <v>0</v>
      </c>
      <c r="AM235" s="75">
        <f t="shared" si="38"/>
        <v>0</v>
      </c>
    </row>
    <row r="236" spans="1:39" x14ac:dyDescent="0.25">
      <c r="A236" s="5"/>
      <c r="B236" s="50" t="s">
        <v>107</v>
      </c>
      <c r="C236" s="6" t="s">
        <v>622</v>
      </c>
      <c r="D236" s="6" t="s">
        <v>623</v>
      </c>
      <c r="E236" s="67" t="s">
        <v>543</v>
      </c>
      <c r="F236" s="76"/>
      <c r="G236" s="8">
        <v>17158</v>
      </c>
      <c r="H236" s="90">
        <f>VLOOKUP(C236,'[1]Actualisation du CIF'!B$7:G$1272,6,0)</f>
        <v>0.32511800000000002</v>
      </c>
      <c r="I236" s="68">
        <v>0.32511800000000002</v>
      </c>
      <c r="J236" s="11">
        <v>142.94305900000001</v>
      </c>
      <c r="K236" s="11">
        <v>177.267167</v>
      </c>
      <c r="L236" s="51">
        <v>11395.565124000001</v>
      </c>
      <c r="M236" s="41">
        <v>138285</v>
      </c>
      <c r="N236" s="21">
        <v>8.059505769903252</v>
      </c>
      <c r="O236" s="8">
        <v>0</v>
      </c>
      <c r="P236" s="23">
        <v>9.8310805534382144E-3</v>
      </c>
      <c r="Q236" s="24">
        <v>1</v>
      </c>
      <c r="R236" s="24">
        <v>0</v>
      </c>
      <c r="S236" s="42">
        <v>0</v>
      </c>
      <c r="T236" s="32">
        <v>138285</v>
      </c>
      <c r="U236" s="39">
        <v>0</v>
      </c>
      <c r="V236" s="64">
        <v>152113.5</v>
      </c>
      <c r="W236" s="27">
        <v>8.865456346893577</v>
      </c>
      <c r="X236" s="88">
        <v>0.1</v>
      </c>
      <c r="Y236" s="26">
        <v>222709.37535000007</v>
      </c>
      <c r="Z236" s="27">
        <v>12.979914637486891</v>
      </c>
      <c r="AA236" s="89">
        <v>0.61051000000000055</v>
      </c>
      <c r="AB236" s="67">
        <v>1</v>
      </c>
      <c r="AC236" s="67">
        <v>0</v>
      </c>
      <c r="AD236" s="75">
        <v>0</v>
      </c>
      <c r="AE236" s="64">
        <v>152113.5</v>
      </c>
      <c r="AF236" s="27">
        <f t="shared" si="34"/>
        <v>8.865456346893577</v>
      </c>
      <c r="AG236" s="88">
        <f t="shared" si="39"/>
        <v>0.1</v>
      </c>
      <c r="AH236" s="26">
        <v>222709.37535000007</v>
      </c>
      <c r="AI236" s="27">
        <f t="shared" si="35"/>
        <v>12.979914637486891</v>
      </c>
      <c r="AJ236" s="89">
        <f t="shared" si="40"/>
        <v>0.61051000000000055</v>
      </c>
      <c r="AK236" s="67">
        <f t="shared" si="36"/>
        <v>1</v>
      </c>
      <c r="AL236" s="67">
        <f t="shared" si="37"/>
        <v>0</v>
      </c>
      <c r="AM236" s="75">
        <f t="shared" si="38"/>
        <v>0</v>
      </c>
    </row>
    <row r="237" spans="1:39" x14ac:dyDescent="0.25">
      <c r="A237" s="5"/>
      <c r="B237" s="50" t="s">
        <v>107</v>
      </c>
      <c r="C237" s="6" t="s">
        <v>630</v>
      </c>
      <c r="D237" s="6" t="s">
        <v>631</v>
      </c>
      <c r="E237" s="67" t="s">
        <v>543</v>
      </c>
      <c r="F237" s="76"/>
      <c r="G237" s="8">
        <v>15064</v>
      </c>
      <c r="H237" s="90">
        <f>VLOOKUP(C237,'[1]Actualisation du CIF'!B$7:G$1272,6,0)</f>
        <v>0.36383399999999999</v>
      </c>
      <c r="I237" s="68">
        <v>0.36383399999999999</v>
      </c>
      <c r="J237" s="11">
        <v>110.410117</v>
      </c>
      <c r="K237" s="11">
        <v>177.267167</v>
      </c>
      <c r="L237" s="51">
        <v>10858.471393</v>
      </c>
      <c r="M237" s="41">
        <v>74986</v>
      </c>
      <c r="N237" s="21">
        <v>4.977827934147637</v>
      </c>
      <c r="O237" s="8">
        <v>0</v>
      </c>
      <c r="P237" s="23">
        <v>9.3817585589640998E-2</v>
      </c>
      <c r="Q237" s="24">
        <v>1</v>
      </c>
      <c r="R237" s="24">
        <v>0</v>
      </c>
      <c r="S237" s="42">
        <v>0</v>
      </c>
      <c r="T237" s="32">
        <v>75320</v>
      </c>
      <c r="U237" s="39">
        <v>1</v>
      </c>
      <c r="V237" s="64">
        <v>82852</v>
      </c>
      <c r="W237" s="27">
        <v>5.5</v>
      </c>
      <c r="X237" s="88" t="s">
        <v>2632</v>
      </c>
      <c r="Y237" s="26">
        <v>121303.61320000008</v>
      </c>
      <c r="Z237" s="27">
        <v>8.0525500000000054</v>
      </c>
      <c r="AA237" s="89" t="s">
        <v>2632</v>
      </c>
      <c r="AB237" s="67">
        <v>1</v>
      </c>
      <c r="AC237" s="67">
        <v>0</v>
      </c>
      <c r="AD237" s="75">
        <v>0</v>
      </c>
      <c r="AE237" s="64">
        <v>82852</v>
      </c>
      <c r="AF237" s="27">
        <f t="shared" si="34"/>
        <v>5.5</v>
      </c>
      <c r="AG237" s="88" t="s">
        <v>2632</v>
      </c>
      <c r="AH237" s="26">
        <v>121303.61320000008</v>
      </c>
      <c r="AI237" s="27">
        <f t="shared" si="35"/>
        <v>8.0525500000000054</v>
      </c>
      <c r="AJ237" s="89" t="s">
        <v>2632</v>
      </c>
      <c r="AK237" s="67">
        <f t="shared" si="36"/>
        <v>1</v>
      </c>
      <c r="AL237" s="67">
        <f t="shared" si="37"/>
        <v>0</v>
      </c>
      <c r="AM237" s="75">
        <f t="shared" si="38"/>
        <v>0</v>
      </c>
    </row>
    <row r="238" spans="1:39" x14ac:dyDescent="0.25">
      <c r="A238" s="5"/>
      <c r="B238" s="50" t="s">
        <v>107</v>
      </c>
      <c r="C238" s="6" t="s">
        <v>628</v>
      </c>
      <c r="D238" s="6" t="s">
        <v>629</v>
      </c>
      <c r="E238" s="67" t="s">
        <v>543</v>
      </c>
      <c r="F238" s="76"/>
      <c r="G238" s="8">
        <v>26158</v>
      </c>
      <c r="H238" s="90">
        <f>VLOOKUP(C238,'[1]Actualisation du CIF'!B$7:G$1272,6,0)</f>
        <v>0.30096699999999998</v>
      </c>
      <c r="I238" s="68">
        <v>0.30096699999999998</v>
      </c>
      <c r="J238" s="11">
        <v>163.834506</v>
      </c>
      <c r="K238" s="11">
        <v>177.267167</v>
      </c>
      <c r="L238" s="51">
        <v>12702.574532000001</v>
      </c>
      <c r="M238" s="41">
        <v>0</v>
      </c>
      <c r="N238" s="21">
        <v>0</v>
      </c>
      <c r="O238" s="8">
        <v>-32866</v>
      </c>
      <c r="P238" s="23">
        <v>0</v>
      </c>
      <c r="Q238" s="24">
        <v>0</v>
      </c>
      <c r="R238" s="24">
        <v>0</v>
      </c>
      <c r="S238" s="42">
        <v>1</v>
      </c>
      <c r="T238" s="32">
        <v>130790</v>
      </c>
      <c r="U238" s="39">
        <v>1</v>
      </c>
      <c r="V238" s="64">
        <v>143869</v>
      </c>
      <c r="W238" s="27">
        <v>5.5</v>
      </c>
      <c r="X238" s="88" t="s">
        <v>2632</v>
      </c>
      <c r="Y238" s="26">
        <v>210638.60290000011</v>
      </c>
      <c r="Z238" s="27">
        <v>8.0525500000000036</v>
      </c>
      <c r="AA238" s="89" t="s">
        <v>2632</v>
      </c>
      <c r="AB238" s="67">
        <v>1</v>
      </c>
      <c r="AC238" s="67">
        <v>0</v>
      </c>
      <c r="AD238" s="75">
        <v>0</v>
      </c>
      <c r="AE238" s="64">
        <v>143869</v>
      </c>
      <c r="AF238" s="27">
        <f t="shared" si="34"/>
        <v>5.5</v>
      </c>
      <c r="AG238" s="88" t="s">
        <v>2632</v>
      </c>
      <c r="AH238" s="26">
        <v>210638.60290000011</v>
      </c>
      <c r="AI238" s="27">
        <f t="shared" si="35"/>
        <v>8.0525500000000036</v>
      </c>
      <c r="AJ238" s="89" t="s">
        <v>2632</v>
      </c>
      <c r="AK238" s="67">
        <f t="shared" si="36"/>
        <v>1</v>
      </c>
      <c r="AL238" s="67">
        <f t="shared" si="37"/>
        <v>0</v>
      </c>
      <c r="AM238" s="75">
        <f t="shared" si="38"/>
        <v>0</v>
      </c>
    </row>
    <row r="239" spans="1:39" x14ac:dyDescent="0.25">
      <c r="A239" s="5"/>
      <c r="B239" s="50" t="s">
        <v>107</v>
      </c>
      <c r="C239" s="6" t="s">
        <v>624</v>
      </c>
      <c r="D239" s="6" t="s">
        <v>625</v>
      </c>
      <c r="E239" s="67" t="s">
        <v>543</v>
      </c>
      <c r="F239" s="76"/>
      <c r="G239" s="8">
        <v>10968</v>
      </c>
      <c r="H239" s="90">
        <f>VLOOKUP(C239,'[1]Actualisation du CIF'!B$7:G$1272,6,0)</f>
        <v>0.38599600000000001</v>
      </c>
      <c r="I239" s="68">
        <v>0.38599600000000001</v>
      </c>
      <c r="J239" s="11">
        <v>104.667396</v>
      </c>
      <c r="K239" s="11">
        <v>177.267167</v>
      </c>
      <c r="L239" s="51">
        <v>12842.367988</v>
      </c>
      <c r="M239" s="41">
        <v>110543</v>
      </c>
      <c r="N239" s="21">
        <v>10.078683442742523</v>
      </c>
      <c r="O239" s="8">
        <v>0</v>
      </c>
      <c r="P239" s="23">
        <v>1.1547374032858333E-2</v>
      </c>
      <c r="Q239" s="24">
        <v>1</v>
      </c>
      <c r="R239" s="24">
        <v>0</v>
      </c>
      <c r="S239" s="42">
        <v>0</v>
      </c>
      <c r="T239" s="32">
        <v>110543</v>
      </c>
      <c r="U239" s="39">
        <v>0</v>
      </c>
      <c r="V239" s="64">
        <v>121597.29999999999</v>
      </c>
      <c r="W239" s="27">
        <v>11.086551787016775</v>
      </c>
      <c r="X239" s="88">
        <v>9.9999999999999895E-2</v>
      </c>
      <c r="Y239" s="26">
        <v>178030.60693000001</v>
      </c>
      <c r="Z239" s="27">
        <v>16.231820471371261</v>
      </c>
      <c r="AA239" s="89">
        <v>0.61051000000000011</v>
      </c>
      <c r="AB239" s="67">
        <v>1</v>
      </c>
      <c r="AC239" s="67">
        <v>0</v>
      </c>
      <c r="AD239" s="75">
        <v>0</v>
      </c>
      <c r="AE239" s="64">
        <v>121597.29999999999</v>
      </c>
      <c r="AF239" s="27">
        <f t="shared" si="34"/>
        <v>11.086551787016775</v>
      </c>
      <c r="AG239" s="88">
        <f t="shared" ref="AG239:AG261" si="41">(AE239-M239)/M239</f>
        <v>9.9999999999999895E-2</v>
      </c>
      <c r="AH239" s="26">
        <v>178030.60693000001</v>
      </c>
      <c r="AI239" s="27">
        <f t="shared" si="35"/>
        <v>16.231820471371261</v>
      </c>
      <c r="AJ239" s="89">
        <f t="shared" ref="AJ239:AJ261" si="42">(AH239-M239)/M239</f>
        <v>0.61051000000000011</v>
      </c>
      <c r="AK239" s="67">
        <f t="shared" si="36"/>
        <v>1</v>
      </c>
      <c r="AL239" s="67">
        <f t="shared" si="37"/>
        <v>0</v>
      </c>
      <c r="AM239" s="75">
        <f t="shared" si="38"/>
        <v>0</v>
      </c>
    </row>
    <row r="240" spans="1:39" x14ac:dyDescent="0.25">
      <c r="A240" s="5"/>
      <c r="B240" s="50" t="s">
        <v>107</v>
      </c>
      <c r="C240" s="6" t="s">
        <v>1232</v>
      </c>
      <c r="D240" s="6" t="s">
        <v>1233</v>
      </c>
      <c r="E240" s="67" t="s">
        <v>947</v>
      </c>
      <c r="F240" s="76"/>
      <c r="G240" s="8">
        <v>16862</v>
      </c>
      <c r="H240" s="90">
        <f>VLOOKUP(C240,'[1]Actualisation du CIF'!B$7:G$1272,6,0)</f>
        <v>0.40959299999999998</v>
      </c>
      <c r="I240" s="68">
        <v>0.53192600000000001</v>
      </c>
      <c r="J240" s="11">
        <v>208.580477</v>
      </c>
      <c r="K240" s="11">
        <v>284.13949500000001</v>
      </c>
      <c r="L240" s="51">
        <v>13132.560525000001</v>
      </c>
      <c r="M240" s="41">
        <v>311095</v>
      </c>
      <c r="N240" s="21">
        <v>18.449472185980312</v>
      </c>
      <c r="O240" s="8">
        <v>0</v>
      </c>
      <c r="P240" s="23">
        <v>-7.5356296759827406E-3</v>
      </c>
      <c r="Q240" s="24">
        <v>0</v>
      </c>
      <c r="R240" s="24">
        <v>1</v>
      </c>
      <c r="S240" s="42">
        <v>0</v>
      </c>
      <c r="T240" s="32">
        <v>311095</v>
      </c>
      <c r="U240" s="39">
        <v>0</v>
      </c>
      <c r="V240" s="64">
        <v>342204.5</v>
      </c>
      <c r="W240" s="27">
        <v>20.294419404578342</v>
      </c>
      <c r="X240" s="88">
        <v>0.1</v>
      </c>
      <c r="Y240" s="26">
        <v>460243.68952374294</v>
      </c>
      <c r="Z240" s="27">
        <v>27.294727169003853</v>
      </c>
      <c r="AA240" s="89">
        <v>0.47943132973446356</v>
      </c>
      <c r="AB240" s="67">
        <v>1</v>
      </c>
      <c r="AC240" s="67">
        <v>0</v>
      </c>
      <c r="AD240" s="75">
        <v>0</v>
      </c>
      <c r="AE240" s="64">
        <v>342204.5</v>
      </c>
      <c r="AF240" s="27">
        <f t="shared" si="34"/>
        <v>20.294419404578342</v>
      </c>
      <c r="AG240" s="88">
        <f t="shared" si="41"/>
        <v>0.1</v>
      </c>
      <c r="AH240" s="26">
        <v>501021.60845000012</v>
      </c>
      <c r="AI240" s="27">
        <f t="shared" si="35"/>
        <v>29.713059450243158</v>
      </c>
      <c r="AJ240" s="89">
        <f t="shared" si="42"/>
        <v>0.61051000000000033</v>
      </c>
      <c r="AK240" s="67">
        <f t="shared" si="36"/>
        <v>1</v>
      </c>
      <c r="AL240" s="67">
        <f t="shared" si="37"/>
        <v>0</v>
      </c>
      <c r="AM240" s="75">
        <f t="shared" si="38"/>
        <v>0</v>
      </c>
    </row>
    <row r="241" spans="1:39" x14ac:dyDescent="0.25">
      <c r="A241" s="5"/>
      <c r="B241" s="50" t="s">
        <v>107</v>
      </c>
      <c r="C241" s="6" t="s">
        <v>626</v>
      </c>
      <c r="D241" s="6" t="s">
        <v>627</v>
      </c>
      <c r="E241" s="67" t="s">
        <v>543</v>
      </c>
      <c r="F241" s="76"/>
      <c r="G241" s="8">
        <v>10208</v>
      </c>
      <c r="H241" s="90">
        <f>VLOOKUP(C241,'[1]Actualisation du CIF'!B$7:G$1272,6,0)</f>
        <v>0.40758100000000003</v>
      </c>
      <c r="I241" s="68">
        <v>0.40758100000000003</v>
      </c>
      <c r="J241" s="11">
        <v>125.604134</v>
      </c>
      <c r="K241" s="11">
        <v>177.267167</v>
      </c>
      <c r="L241" s="51">
        <v>12617.121819</v>
      </c>
      <c r="M241" s="41">
        <v>108097</v>
      </c>
      <c r="N241" s="21">
        <v>10.589439655172415</v>
      </c>
      <c r="O241" s="8">
        <v>0</v>
      </c>
      <c r="P241" s="23">
        <v>0.31622624439807284</v>
      </c>
      <c r="Q241" s="24">
        <v>1</v>
      </c>
      <c r="R241" s="24">
        <v>0</v>
      </c>
      <c r="S241" s="42">
        <v>0</v>
      </c>
      <c r="T241" s="32">
        <v>108097.00000000001</v>
      </c>
      <c r="U241" s="39">
        <v>0</v>
      </c>
      <c r="V241" s="64">
        <v>118906.70000000001</v>
      </c>
      <c r="W241" s="27">
        <v>11.648383620689657</v>
      </c>
      <c r="X241" s="88">
        <v>0.1000000000000001</v>
      </c>
      <c r="Y241" s="26">
        <v>174091.29947000009</v>
      </c>
      <c r="Z241" s="27">
        <v>17.054398459051733</v>
      </c>
      <c r="AA241" s="89">
        <v>0.61051000000000077</v>
      </c>
      <c r="AB241" s="67">
        <v>1</v>
      </c>
      <c r="AC241" s="67">
        <v>0</v>
      </c>
      <c r="AD241" s="75">
        <v>0</v>
      </c>
      <c r="AE241" s="64">
        <v>118906.70000000003</v>
      </c>
      <c r="AF241" s="27">
        <f t="shared" si="34"/>
        <v>11.648383620689657</v>
      </c>
      <c r="AG241" s="88">
        <f t="shared" si="41"/>
        <v>0.10000000000000024</v>
      </c>
      <c r="AH241" s="26">
        <v>174091.29947000009</v>
      </c>
      <c r="AI241" s="27">
        <f t="shared" si="35"/>
        <v>17.054398459051733</v>
      </c>
      <c r="AJ241" s="89">
        <f t="shared" si="42"/>
        <v>0.61051000000000077</v>
      </c>
      <c r="AK241" s="67">
        <f t="shared" si="36"/>
        <v>1</v>
      </c>
      <c r="AL241" s="67">
        <f t="shared" si="37"/>
        <v>0</v>
      </c>
      <c r="AM241" s="75">
        <f t="shared" si="38"/>
        <v>0</v>
      </c>
    </row>
    <row r="242" spans="1:39" x14ac:dyDescent="0.25">
      <c r="A242" s="5"/>
      <c r="B242" s="50" t="s">
        <v>107</v>
      </c>
      <c r="C242" s="6" t="s">
        <v>636</v>
      </c>
      <c r="D242" s="6" t="s">
        <v>637</v>
      </c>
      <c r="E242" s="67" t="s">
        <v>543</v>
      </c>
      <c r="F242" s="76"/>
      <c r="G242" s="8">
        <v>9506</v>
      </c>
      <c r="H242" s="90">
        <f>VLOOKUP(C242,'[1]Actualisation du CIF'!B$7:G$1272,6,0)</f>
        <v>0.33562199999999998</v>
      </c>
      <c r="I242" s="68">
        <v>0.33562199999999998</v>
      </c>
      <c r="J242" s="11">
        <v>102.18830199999999</v>
      </c>
      <c r="K242" s="11">
        <v>177.267167</v>
      </c>
      <c r="L242" s="51">
        <v>10448.488090000001</v>
      </c>
      <c r="M242" s="41">
        <v>198311</v>
      </c>
      <c r="N242" s="21">
        <v>20.86166631601094</v>
      </c>
      <c r="O242" s="8">
        <v>0</v>
      </c>
      <c r="P242" s="23">
        <v>1.4200535656552461E-3</v>
      </c>
      <c r="Q242" s="24">
        <v>1</v>
      </c>
      <c r="R242" s="24">
        <v>0</v>
      </c>
      <c r="S242" s="42">
        <v>0</v>
      </c>
      <c r="T242" s="32">
        <v>198311</v>
      </c>
      <c r="U242" s="39">
        <v>0</v>
      </c>
      <c r="V242" s="64">
        <v>218142.1</v>
      </c>
      <c r="W242" s="27">
        <v>22.947832947612035</v>
      </c>
      <c r="X242" s="88">
        <v>0.10000000000000003</v>
      </c>
      <c r="Y242" s="26">
        <v>253181.89330602321</v>
      </c>
      <c r="Z242" s="27">
        <v>26.633904197982666</v>
      </c>
      <c r="AA242" s="89">
        <v>0.27669112306439486</v>
      </c>
      <c r="AB242" s="67">
        <v>1</v>
      </c>
      <c r="AC242" s="67">
        <v>0</v>
      </c>
      <c r="AD242" s="75">
        <v>0</v>
      </c>
      <c r="AE242" s="64">
        <v>213641.58874858206</v>
      </c>
      <c r="AF242" s="27">
        <f t="shared" si="34"/>
        <v>22.474393935260053</v>
      </c>
      <c r="AG242" s="88">
        <f t="shared" si="41"/>
        <v>7.7305791149164985E-2</v>
      </c>
      <c r="AH242" s="26">
        <v>236698.91606097086</v>
      </c>
      <c r="AI242" s="27">
        <f t="shared" si="35"/>
        <v>24.89994909120249</v>
      </c>
      <c r="AJ242" s="89">
        <f t="shared" si="42"/>
        <v>0.19357431539839376</v>
      </c>
      <c r="AK242" s="67">
        <f t="shared" si="36"/>
        <v>1</v>
      </c>
      <c r="AL242" s="67">
        <f t="shared" si="37"/>
        <v>0</v>
      </c>
      <c r="AM242" s="75">
        <f t="shared" si="38"/>
        <v>0</v>
      </c>
    </row>
    <row r="243" spans="1:39" x14ac:dyDescent="0.25">
      <c r="A243" s="5"/>
      <c r="B243" s="50" t="s">
        <v>107</v>
      </c>
      <c r="C243" s="6" t="s">
        <v>620</v>
      </c>
      <c r="D243" s="6" t="s">
        <v>621</v>
      </c>
      <c r="E243" s="67" t="s">
        <v>543</v>
      </c>
      <c r="F243" s="76"/>
      <c r="G243" s="8">
        <v>15932</v>
      </c>
      <c r="H243" s="90">
        <f>VLOOKUP(C243,'[1]Actualisation du CIF'!B$7:G$1272,6,0)</f>
        <v>0.38607999999999998</v>
      </c>
      <c r="I243" s="68">
        <v>0.38607999999999998</v>
      </c>
      <c r="J243" s="11">
        <v>87.865679</v>
      </c>
      <c r="K243" s="11">
        <v>177.267167</v>
      </c>
      <c r="L243" s="51">
        <v>10935.490832</v>
      </c>
      <c r="M243" s="41">
        <v>286791</v>
      </c>
      <c r="N243" s="21">
        <v>18.000941501380868</v>
      </c>
      <c r="O243" s="8">
        <v>0</v>
      </c>
      <c r="P243" s="23">
        <v>8.3054894018186644E-3</v>
      </c>
      <c r="Q243" s="24">
        <v>1</v>
      </c>
      <c r="R243" s="24">
        <v>0</v>
      </c>
      <c r="S243" s="42">
        <v>0</v>
      </c>
      <c r="T243" s="32">
        <v>286791</v>
      </c>
      <c r="U243" s="39">
        <v>0</v>
      </c>
      <c r="V243" s="64">
        <v>315470.10000000003</v>
      </c>
      <c r="W243" s="27">
        <v>19.801035651518959</v>
      </c>
      <c r="X243" s="88">
        <v>0.10000000000000012</v>
      </c>
      <c r="Y243" s="26">
        <v>461879.77341000014</v>
      </c>
      <c r="Z243" s="27">
        <v>28.990696297388912</v>
      </c>
      <c r="AA243" s="89">
        <v>0.61051000000000044</v>
      </c>
      <c r="AB243" s="67">
        <v>1</v>
      </c>
      <c r="AC243" s="67">
        <v>0</v>
      </c>
      <c r="AD243" s="75">
        <v>0</v>
      </c>
      <c r="AE243" s="64">
        <v>315470.10000000003</v>
      </c>
      <c r="AF243" s="27">
        <f t="shared" si="34"/>
        <v>19.801035651518959</v>
      </c>
      <c r="AG243" s="88">
        <f t="shared" si="41"/>
        <v>0.10000000000000012</v>
      </c>
      <c r="AH243" s="26">
        <v>461879.77341000014</v>
      </c>
      <c r="AI243" s="27">
        <f t="shared" si="35"/>
        <v>28.990696297388912</v>
      </c>
      <c r="AJ243" s="89">
        <f t="shared" si="42"/>
        <v>0.61051000000000044</v>
      </c>
      <c r="AK243" s="67">
        <f t="shared" si="36"/>
        <v>1</v>
      </c>
      <c r="AL243" s="67">
        <f t="shared" si="37"/>
        <v>0</v>
      </c>
      <c r="AM243" s="75">
        <f t="shared" si="38"/>
        <v>0</v>
      </c>
    </row>
    <row r="244" spans="1:39" x14ac:dyDescent="0.25">
      <c r="A244" s="5"/>
      <c r="B244" s="50" t="s">
        <v>107</v>
      </c>
      <c r="C244" s="6" t="s">
        <v>108</v>
      </c>
      <c r="D244" s="6" t="s">
        <v>109</v>
      </c>
      <c r="E244" s="67" t="s">
        <v>2633</v>
      </c>
      <c r="F244" s="76"/>
      <c r="G244" s="8">
        <v>60351</v>
      </c>
      <c r="H244" s="90">
        <f>VLOOKUP(C244,'[1]Actualisation du CIF'!B$7:G$1272,6,0)</f>
        <v>0.45463100000000001</v>
      </c>
      <c r="I244" s="68">
        <v>0.45463100000000001</v>
      </c>
      <c r="J244" s="11">
        <v>377.970125</v>
      </c>
      <c r="K244" s="11">
        <v>401.16184900000002</v>
      </c>
      <c r="L244" s="51">
        <v>11802.249213999999</v>
      </c>
      <c r="M244" s="41">
        <v>1422169</v>
      </c>
      <c r="N244" s="21">
        <v>23.564961641066429</v>
      </c>
      <c r="O244" s="8">
        <v>0</v>
      </c>
      <c r="P244" s="23">
        <v>-8.7425114656550465E-2</v>
      </c>
      <c r="Q244" s="24">
        <v>0</v>
      </c>
      <c r="R244" s="24">
        <v>1</v>
      </c>
      <c r="S244" s="42">
        <v>0</v>
      </c>
      <c r="T244" s="32">
        <v>1422169</v>
      </c>
      <c r="U244" s="39">
        <v>0</v>
      </c>
      <c r="V244" s="64">
        <v>1564385.9000000001</v>
      </c>
      <c r="W244" s="27">
        <v>25.921457805173073</v>
      </c>
      <c r="X244" s="88">
        <v>0.1000000000000001</v>
      </c>
      <c r="Y244" s="26">
        <v>1733681.6287190681</v>
      </c>
      <c r="Z244" s="27">
        <v>28.726642950722741</v>
      </c>
      <c r="AA244" s="89">
        <v>0.21904051397482868</v>
      </c>
      <c r="AB244" s="67">
        <v>1</v>
      </c>
      <c r="AC244" s="67">
        <v>0</v>
      </c>
      <c r="AD244" s="75">
        <v>0</v>
      </c>
      <c r="AE244" s="64">
        <v>1463462.9718806404</v>
      </c>
      <c r="AF244" s="27">
        <f t="shared" si="34"/>
        <v>24.249191759550634</v>
      </c>
      <c r="AG244" s="88">
        <f t="shared" si="41"/>
        <v>2.9035910556790626E-2</v>
      </c>
      <c r="AH244" s="26">
        <v>1621407.6162257227</v>
      </c>
      <c r="AI244" s="27">
        <f t="shared" si="35"/>
        <v>26.8662924595404</v>
      </c>
      <c r="AJ244" s="89">
        <f t="shared" si="42"/>
        <v>0.14009489464734692</v>
      </c>
      <c r="AK244" s="67">
        <f t="shared" si="36"/>
        <v>1</v>
      </c>
      <c r="AL244" s="67">
        <f t="shared" si="37"/>
        <v>0</v>
      </c>
      <c r="AM244" s="75">
        <f t="shared" si="38"/>
        <v>0</v>
      </c>
    </row>
    <row r="245" spans="1:39" x14ac:dyDescent="0.25">
      <c r="A245" s="5"/>
      <c r="B245" s="50" t="s">
        <v>107</v>
      </c>
      <c r="C245" s="6" t="s">
        <v>632</v>
      </c>
      <c r="D245" s="6" t="s">
        <v>633</v>
      </c>
      <c r="E245" s="67" t="s">
        <v>543</v>
      </c>
      <c r="F245" s="76"/>
      <c r="G245" s="8">
        <v>11063</v>
      </c>
      <c r="H245" s="90">
        <f>VLOOKUP(C245,'[1]Actualisation du CIF'!B$7:G$1272,6,0)</f>
        <v>0.36998900000000001</v>
      </c>
      <c r="I245" s="68">
        <v>0.36998900000000001</v>
      </c>
      <c r="J245" s="11">
        <v>96.950646000000006</v>
      </c>
      <c r="K245" s="11">
        <v>177.267167</v>
      </c>
      <c r="L245" s="51">
        <v>9544.3843030000007</v>
      </c>
      <c r="M245" s="41">
        <v>65101</v>
      </c>
      <c r="N245" s="21">
        <v>5.8845701889180146</v>
      </c>
      <c r="O245" s="8">
        <v>0</v>
      </c>
      <c r="P245" s="23">
        <v>-2.0455109586226771E-2</v>
      </c>
      <c r="Q245" s="24">
        <v>0</v>
      </c>
      <c r="R245" s="24">
        <v>1</v>
      </c>
      <c r="S245" s="42">
        <v>0</v>
      </c>
      <c r="T245" s="32">
        <v>65100.999999999993</v>
      </c>
      <c r="U245" s="39">
        <v>0</v>
      </c>
      <c r="V245" s="64">
        <v>71611.099999999977</v>
      </c>
      <c r="W245" s="27">
        <v>6.4730272078098148</v>
      </c>
      <c r="X245" s="88">
        <v>9.9999999999999645E-2</v>
      </c>
      <c r="Y245" s="26">
        <v>104845.81151</v>
      </c>
      <c r="Z245" s="27">
        <v>9.477159134954352</v>
      </c>
      <c r="AA245" s="89">
        <v>0.61051</v>
      </c>
      <c r="AB245" s="67">
        <v>1</v>
      </c>
      <c r="AC245" s="67">
        <v>0</v>
      </c>
      <c r="AD245" s="75">
        <v>0</v>
      </c>
      <c r="AE245" s="64">
        <v>71611.099999999977</v>
      </c>
      <c r="AF245" s="27">
        <f t="shared" si="34"/>
        <v>6.4730272078098148</v>
      </c>
      <c r="AG245" s="88">
        <f t="shared" si="41"/>
        <v>9.9999999999999645E-2</v>
      </c>
      <c r="AH245" s="26">
        <v>104845.81151</v>
      </c>
      <c r="AI245" s="27">
        <f t="shared" si="35"/>
        <v>9.477159134954352</v>
      </c>
      <c r="AJ245" s="89">
        <f t="shared" si="42"/>
        <v>0.61051</v>
      </c>
      <c r="AK245" s="67">
        <f t="shared" si="36"/>
        <v>1</v>
      </c>
      <c r="AL245" s="67">
        <f t="shared" si="37"/>
        <v>0</v>
      </c>
      <c r="AM245" s="75">
        <f t="shared" si="38"/>
        <v>0</v>
      </c>
    </row>
    <row r="246" spans="1:39" x14ac:dyDescent="0.25">
      <c r="A246" s="5"/>
      <c r="B246" s="50" t="s">
        <v>107</v>
      </c>
      <c r="C246" s="6" t="s">
        <v>1234</v>
      </c>
      <c r="D246" s="6" t="s">
        <v>1235</v>
      </c>
      <c r="E246" s="67" t="s">
        <v>947</v>
      </c>
      <c r="F246" s="76"/>
      <c r="G246" s="8">
        <v>18901</v>
      </c>
      <c r="H246" s="90">
        <f>VLOOKUP(C246,'[1]Actualisation du CIF'!B$7:G$1272,6,0)</f>
        <v>0.42332700000000001</v>
      </c>
      <c r="I246" s="68">
        <v>0.42408800000000002</v>
      </c>
      <c r="J246" s="11">
        <v>240.14031</v>
      </c>
      <c r="K246" s="11">
        <v>284.13949500000001</v>
      </c>
      <c r="L246" s="51">
        <v>14819.697480000001</v>
      </c>
      <c r="M246" s="41">
        <v>466317</v>
      </c>
      <c r="N246" s="21">
        <v>24.671551769747634</v>
      </c>
      <c r="O246" s="8">
        <v>0</v>
      </c>
      <c r="P246" s="23">
        <v>-6.328376006926878E-2</v>
      </c>
      <c r="Q246" s="24">
        <v>0</v>
      </c>
      <c r="R246" s="24">
        <v>1</v>
      </c>
      <c r="S246" s="42">
        <v>0</v>
      </c>
      <c r="T246" s="32">
        <v>466317</v>
      </c>
      <c r="U246" s="39">
        <v>0</v>
      </c>
      <c r="V246" s="64">
        <v>461039.40044746874</v>
      </c>
      <c r="W246" s="27">
        <v>24.392328471904595</v>
      </c>
      <c r="X246" s="88">
        <v>-1.1317622030788628E-2</v>
      </c>
      <c r="Y246" s="26">
        <v>485923.98589213216</v>
      </c>
      <c r="Z246" s="27">
        <v>25.708903544369726</v>
      </c>
      <c r="AA246" s="89">
        <v>4.2046474591602191E-2</v>
      </c>
      <c r="AB246" s="67">
        <v>1</v>
      </c>
      <c r="AC246" s="67">
        <v>0</v>
      </c>
      <c r="AD246" s="75">
        <v>0</v>
      </c>
      <c r="AE246" s="64">
        <v>443001.14999999997</v>
      </c>
      <c r="AF246" s="27">
        <f t="shared" si="34"/>
        <v>23.437974181260248</v>
      </c>
      <c r="AG246" s="88">
        <f t="shared" si="41"/>
        <v>-5.0000000000000072E-2</v>
      </c>
      <c r="AH246" s="26">
        <v>455305.41074595577</v>
      </c>
      <c r="AI246" s="27">
        <f t="shared" si="35"/>
        <v>24.088958824715927</v>
      </c>
      <c r="AJ246" s="89">
        <f t="shared" si="42"/>
        <v>-2.3613956287341507E-2</v>
      </c>
      <c r="AK246" s="67">
        <f t="shared" si="36"/>
        <v>0</v>
      </c>
      <c r="AL246" s="67">
        <f t="shared" si="37"/>
        <v>1</v>
      </c>
      <c r="AM246" s="75">
        <f t="shared" si="38"/>
        <v>0</v>
      </c>
    </row>
    <row r="247" spans="1:39" x14ac:dyDescent="0.25">
      <c r="A247" s="5"/>
      <c r="B247" s="50" t="s">
        <v>110</v>
      </c>
      <c r="C247" s="6" t="s">
        <v>1238</v>
      </c>
      <c r="D247" s="6" t="s">
        <v>1239</v>
      </c>
      <c r="E247" s="67" t="s">
        <v>947</v>
      </c>
      <c r="F247" s="76"/>
      <c r="G247" s="8">
        <v>22663</v>
      </c>
      <c r="H247" s="90">
        <f>VLOOKUP(C247,'[1]Actualisation du CIF'!B$7:G$1272,6,0)</f>
        <v>0.38741599999999998</v>
      </c>
      <c r="I247" s="68">
        <v>0.41998999999999997</v>
      </c>
      <c r="J247" s="11">
        <v>262.74879800000002</v>
      </c>
      <c r="K247" s="11">
        <v>284.13949500000001</v>
      </c>
      <c r="L247" s="51">
        <v>13637.410449999999</v>
      </c>
      <c r="M247" s="41">
        <v>287194</v>
      </c>
      <c r="N247" s="21">
        <v>12.672373472179324</v>
      </c>
      <c r="O247" s="8">
        <v>0</v>
      </c>
      <c r="P247" s="23">
        <v>1.1344771780710471E-3</v>
      </c>
      <c r="Q247" s="24">
        <v>1</v>
      </c>
      <c r="R247" s="24">
        <v>0</v>
      </c>
      <c r="S247" s="42">
        <v>0</v>
      </c>
      <c r="T247" s="32">
        <v>287194</v>
      </c>
      <c r="U247" s="39">
        <v>0</v>
      </c>
      <c r="V247" s="64">
        <v>315913.40000000002</v>
      </c>
      <c r="W247" s="27">
        <v>13.939610819397256</v>
      </c>
      <c r="X247" s="88">
        <v>0.10000000000000007</v>
      </c>
      <c r="Y247" s="26">
        <v>462528.80894000019</v>
      </c>
      <c r="Z247" s="27">
        <v>20.40898420067953</v>
      </c>
      <c r="AA247" s="89">
        <v>0.61051000000000066</v>
      </c>
      <c r="AB247" s="67">
        <v>1</v>
      </c>
      <c r="AC247" s="67">
        <v>0</v>
      </c>
      <c r="AD247" s="75">
        <v>0</v>
      </c>
      <c r="AE247" s="64">
        <v>315913.40000000002</v>
      </c>
      <c r="AF247" s="27">
        <f t="shared" si="34"/>
        <v>13.939610819397256</v>
      </c>
      <c r="AG247" s="88">
        <f t="shared" si="41"/>
        <v>0.10000000000000007</v>
      </c>
      <c r="AH247" s="26">
        <v>462528.80894000019</v>
      </c>
      <c r="AI247" s="27">
        <f t="shared" si="35"/>
        <v>20.40898420067953</v>
      </c>
      <c r="AJ247" s="89">
        <f t="shared" si="42"/>
        <v>0.61051000000000066</v>
      </c>
      <c r="AK247" s="67">
        <f t="shared" si="36"/>
        <v>1</v>
      </c>
      <c r="AL247" s="67">
        <f t="shared" si="37"/>
        <v>0</v>
      </c>
      <c r="AM247" s="75">
        <f t="shared" si="38"/>
        <v>0</v>
      </c>
    </row>
    <row r="248" spans="1:39" x14ac:dyDescent="0.25">
      <c r="A248" s="5"/>
      <c r="B248" s="50" t="s">
        <v>110</v>
      </c>
      <c r="C248" s="6" t="s">
        <v>111</v>
      </c>
      <c r="D248" s="6" t="s">
        <v>112</v>
      </c>
      <c r="E248" s="67" t="s">
        <v>2633</v>
      </c>
      <c r="F248" s="76"/>
      <c r="G248" s="8">
        <v>55814</v>
      </c>
      <c r="H248" s="90">
        <f>VLOOKUP(C248,'[1]Actualisation du CIF'!B$7:G$1272,6,0)</f>
        <v>0.36171900000000001</v>
      </c>
      <c r="I248" s="68">
        <v>0.36158299999999999</v>
      </c>
      <c r="J248" s="11">
        <v>458.72895699999998</v>
      </c>
      <c r="K248" s="11">
        <v>401.16184900000002</v>
      </c>
      <c r="L248" s="51">
        <v>15737.147191</v>
      </c>
      <c r="M248" s="41">
        <v>435334</v>
      </c>
      <c r="N248" s="21">
        <v>7.7997276668936113</v>
      </c>
      <c r="O248" s="8">
        <v>0</v>
      </c>
      <c r="P248" s="23">
        <v>-0.20337938074851478</v>
      </c>
      <c r="Q248" s="24">
        <v>0</v>
      </c>
      <c r="R248" s="24">
        <v>1</v>
      </c>
      <c r="S248" s="42">
        <v>0</v>
      </c>
      <c r="T248" s="32">
        <v>435334</v>
      </c>
      <c r="U248" s="39">
        <v>0</v>
      </c>
      <c r="V248" s="64">
        <v>478867.4</v>
      </c>
      <c r="W248" s="27">
        <v>8.579700433582973</v>
      </c>
      <c r="X248" s="88">
        <v>0.10000000000000005</v>
      </c>
      <c r="Y248" s="26">
        <v>701109.76034000027</v>
      </c>
      <c r="Z248" s="27">
        <v>12.561539404808833</v>
      </c>
      <c r="AA248" s="89">
        <v>0.61051000000000066</v>
      </c>
      <c r="AB248" s="67">
        <v>1</v>
      </c>
      <c r="AC248" s="67">
        <v>0</v>
      </c>
      <c r="AD248" s="75">
        <v>0</v>
      </c>
      <c r="AE248" s="64">
        <v>478867.4</v>
      </c>
      <c r="AF248" s="27">
        <f t="shared" si="34"/>
        <v>8.579700433582973</v>
      </c>
      <c r="AG248" s="88">
        <f t="shared" si="41"/>
        <v>0.10000000000000005</v>
      </c>
      <c r="AH248" s="26">
        <v>701109.76034000027</v>
      </c>
      <c r="AI248" s="27">
        <f t="shared" si="35"/>
        <v>12.561539404808833</v>
      </c>
      <c r="AJ248" s="89">
        <f t="shared" si="42"/>
        <v>0.61051000000000066</v>
      </c>
      <c r="AK248" s="67">
        <f t="shared" si="36"/>
        <v>1</v>
      </c>
      <c r="AL248" s="67">
        <f t="shared" si="37"/>
        <v>0</v>
      </c>
      <c r="AM248" s="75">
        <f t="shared" si="38"/>
        <v>0</v>
      </c>
    </row>
    <row r="249" spans="1:39" x14ac:dyDescent="0.25">
      <c r="A249" s="5"/>
      <c r="B249" s="50" t="s">
        <v>110</v>
      </c>
      <c r="C249" s="6" t="s">
        <v>1242</v>
      </c>
      <c r="D249" s="6" t="s">
        <v>1243</v>
      </c>
      <c r="E249" s="67" t="s">
        <v>947</v>
      </c>
      <c r="F249" s="76"/>
      <c r="G249" s="8">
        <v>11386</v>
      </c>
      <c r="H249" s="90">
        <f>VLOOKUP(C249,'[1]Actualisation du CIF'!B$7:G$1272,6,0)</f>
        <v>0.49063099999999998</v>
      </c>
      <c r="I249" s="68">
        <v>0.49063099999999998</v>
      </c>
      <c r="J249" s="11">
        <v>242.62427500000001</v>
      </c>
      <c r="K249" s="11">
        <v>284.13949500000001</v>
      </c>
      <c r="L249" s="51">
        <v>15192.647370999999</v>
      </c>
      <c r="M249" s="41">
        <v>215086</v>
      </c>
      <c r="N249" s="21">
        <v>18.890391709116457</v>
      </c>
      <c r="O249" s="8">
        <v>0</v>
      </c>
      <c r="P249" s="23">
        <v>-0.10649958547345501</v>
      </c>
      <c r="Q249" s="24">
        <v>0</v>
      </c>
      <c r="R249" s="24">
        <v>1</v>
      </c>
      <c r="S249" s="42">
        <v>0</v>
      </c>
      <c r="T249" s="32">
        <v>215085.99999999997</v>
      </c>
      <c r="U249" s="39">
        <v>0</v>
      </c>
      <c r="V249" s="64">
        <v>236594.59999999998</v>
      </c>
      <c r="W249" s="27">
        <v>20.779430880028102</v>
      </c>
      <c r="X249" s="88">
        <v>9.9999999999999895E-2</v>
      </c>
      <c r="Y249" s="26">
        <v>335355.50979158725</v>
      </c>
      <c r="Z249" s="27">
        <v>29.453320726469986</v>
      </c>
      <c r="AA249" s="89">
        <v>0.5591694010376651</v>
      </c>
      <c r="AB249" s="67">
        <v>1</v>
      </c>
      <c r="AC249" s="67">
        <v>0</v>
      </c>
      <c r="AD249" s="75">
        <v>0</v>
      </c>
      <c r="AE249" s="64">
        <v>236594.59999999998</v>
      </c>
      <c r="AF249" s="27">
        <f t="shared" si="34"/>
        <v>20.779430880028102</v>
      </c>
      <c r="AG249" s="88">
        <f t="shared" si="41"/>
        <v>9.9999999999999895E-2</v>
      </c>
      <c r="AH249" s="26">
        <v>313667.39095777774</v>
      </c>
      <c r="AI249" s="27">
        <f t="shared" si="35"/>
        <v>27.548514926908286</v>
      </c>
      <c r="AJ249" s="89">
        <f t="shared" si="42"/>
        <v>0.45833476357260694</v>
      </c>
      <c r="AK249" s="67">
        <f t="shared" si="36"/>
        <v>1</v>
      </c>
      <c r="AL249" s="67">
        <f t="shared" si="37"/>
        <v>0</v>
      </c>
      <c r="AM249" s="75">
        <f t="shared" si="38"/>
        <v>0</v>
      </c>
    </row>
    <row r="250" spans="1:39" x14ac:dyDescent="0.25">
      <c r="A250" s="5"/>
      <c r="B250" s="50" t="s">
        <v>110</v>
      </c>
      <c r="C250" s="6" t="s">
        <v>1250</v>
      </c>
      <c r="D250" s="6" t="s">
        <v>1251</v>
      </c>
      <c r="E250" s="67" t="s">
        <v>947</v>
      </c>
      <c r="F250" s="76"/>
      <c r="G250" s="8">
        <v>7210</v>
      </c>
      <c r="H250" s="90">
        <f>VLOOKUP(C250,'[1]Actualisation du CIF'!B$7:G$1272,6,0)</f>
        <v>0.52537699999999998</v>
      </c>
      <c r="I250" s="68">
        <v>0.37455899999999998</v>
      </c>
      <c r="J250" s="11">
        <v>296.05492400000003</v>
      </c>
      <c r="K250" s="11">
        <v>284.13949500000001</v>
      </c>
      <c r="L250" s="51">
        <v>17446.572108</v>
      </c>
      <c r="M250" s="41">
        <v>111924</v>
      </c>
      <c r="N250" s="21">
        <v>15.523439667128988</v>
      </c>
      <c r="O250" s="8">
        <v>0</v>
      </c>
      <c r="P250" s="23">
        <v>5.9347027814737217E-3</v>
      </c>
      <c r="Q250" s="24">
        <v>1</v>
      </c>
      <c r="R250" s="24">
        <v>0</v>
      </c>
      <c r="S250" s="42">
        <v>0</v>
      </c>
      <c r="T250" s="32">
        <v>111924</v>
      </c>
      <c r="U250" s="39">
        <v>0</v>
      </c>
      <c r="V250" s="64">
        <v>123116.40000000001</v>
      </c>
      <c r="W250" s="27">
        <v>17.075783633841887</v>
      </c>
      <c r="X250" s="88">
        <v>0.10000000000000007</v>
      </c>
      <c r="Y250" s="26">
        <v>180254.72124000004</v>
      </c>
      <c r="Z250" s="27">
        <v>25.000654818307911</v>
      </c>
      <c r="AA250" s="89">
        <v>0.61051000000000033</v>
      </c>
      <c r="AB250" s="67">
        <v>1</v>
      </c>
      <c r="AC250" s="67">
        <v>0</v>
      </c>
      <c r="AD250" s="75">
        <v>0</v>
      </c>
      <c r="AE250" s="64">
        <v>122093.99253654233</v>
      </c>
      <c r="AF250" s="27">
        <f t="shared" si="34"/>
        <v>16.93397954737064</v>
      </c>
      <c r="AG250" s="88">
        <f t="shared" si="41"/>
        <v>9.0865163294220411E-2</v>
      </c>
      <c r="AH250" s="26">
        <v>135271.02031133737</v>
      </c>
      <c r="AI250" s="27">
        <f t="shared" si="35"/>
        <v>18.761583954415723</v>
      </c>
      <c r="AJ250" s="89">
        <f t="shared" si="42"/>
        <v>0.2085970865170774</v>
      </c>
      <c r="AK250" s="67">
        <f t="shared" si="36"/>
        <v>1</v>
      </c>
      <c r="AL250" s="67">
        <f t="shared" si="37"/>
        <v>0</v>
      </c>
      <c r="AM250" s="75">
        <f t="shared" si="38"/>
        <v>0</v>
      </c>
    </row>
    <row r="251" spans="1:39" x14ac:dyDescent="0.25">
      <c r="A251" s="5"/>
      <c r="B251" s="50" t="s">
        <v>110</v>
      </c>
      <c r="C251" s="6" t="s">
        <v>1254</v>
      </c>
      <c r="D251" s="6" t="s">
        <v>1255</v>
      </c>
      <c r="E251" s="67" t="s">
        <v>947</v>
      </c>
      <c r="F251" s="76"/>
      <c r="G251" s="8">
        <v>16143</v>
      </c>
      <c r="H251" s="90">
        <f>VLOOKUP(C251,'[1]Actualisation du CIF'!B$7:G$1272,6,0)</f>
        <v>0.261185</v>
      </c>
      <c r="I251" s="68">
        <v>0.27936299999999997</v>
      </c>
      <c r="J251" s="11">
        <v>173.727498</v>
      </c>
      <c r="K251" s="11">
        <v>284.13949500000001</v>
      </c>
      <c r="L251" s="51">
        <v>18264.138207</v>
      </c>
      <c r="M251" s="41">
        <v>307152</v>
      </c>
      <c r="N251" s="21">
        <v>19.026946664188813</v>
      </c>
      <c r="O251" s="8">
        <v>0</v>
      </c>
      <c r="P251" s="23">
        <v>7.1173710145264451E-3</v>
      </c>
      <c r="Q251" s="24">
        <v>1</v>
      </c>
      <c r="R251" s="24">
        <v>0</v>
      </c>
      <c r="S251" s="42">
        <v>0</v>
      </c>
      <c r="T251" s="32">
        <v>307152</v>
      </c>
      <c r="U251" s="39">
        <v>0</v>
      </c>
      <c r="V251" s="64">
        <v>291794.39999999997</v>
      </c>
      <c r="W251" s="27">
        <v>18.075599330979369</v>
      </c>
      <c r="X251" s="88">
        <v>-5.0000000000000114E-2</v>
      </c>
      <c r="Y251" s="26">
        <v>278146.75184584898</v>
      </c>
      <c r="Z251" s="27">
        <v>17.230177280917363</v>
      </c>
      <c r="AA251" s="89">
        <v>-9.443288063939359E-2</v>
      </c>
      <c r="AB251" s="67">
        <v>0</v>
      </c>
      <c r="AC251" s="67">
        <v>1</v>
      </c>
      <c r="AD251" s="75">
        <v>0</v>
      </c>
      <c r="AE251" s="64">
        <v>291794.39999999997</v>
      </c>
      <c r="AF251" s="27">
        <f t="shared" si="34"/>
        <v>18.075599330979369</v>
      </c>
      <c r="AG251" s="88">
        <f t="shared" si="41"/>
        <v>-5.0000000000000114E-2</v>
      </c>
      <c r="AH251" s="26">
        <v>278217.56910525431</v>
      </c>
      <c r="AI251" s="27">
        <f t="shared" si="35"/>
        <v>17.234564151970162</v>
      </c>
      <c r="AJ251" s="89">
        <f t="shared" si="42"/>
        <v>-9.4202319681283828E-2</v>
      </c>
      <c r="AK251" s="67">
        <f t="shared" si="36"/>
        <v>0</v>
      </c>
      <c r="AL251" s="67">
        <f t="shared" si="37"/>
        <v>1</v>
      </c>
      <c r="AM251" s="75">
        <f t="shared" si="38"/>
        <v>0</v>
      </c>
    </row>
    <row r="252" spans="1:39" x14ac:dyDescent="0.25">
      <c r="A252" s="5"/>
      <c r="B252" s="50" t="s">
        <v>110</v>
      </c>
      <c r="C252" s="6" t="s">
        <v>1246</v>
      </c>
      <c r="D252" s="6" t="s">
        <v>1247</v>
      </c>
      <c r="E252" s="67" t="s">
        <v>947</v>
      </c>
      <c r="F252" s="76"/>
      <c r="G252" s="8">
        <v>30984</v>
      </c>
      <c r="H252" s="90">
        <f>VLOOKUP(C252,'[1]Actualisation du CIF'!B$7:G$1272,6,0)</f>
        <v>0.385855</v>
      </c>
      <c r="I252" s="68">
        <v>0.47420699999999999</v>
      </c>
      <c r="J252" s="11">
        <v>365.83714199999997</v>
      </c>
      <c r="K252" s="11">
        <v>284.13949500000001</v>
      </c>
      <c r="L252" s="51">
        <v>17217.993478</v>
      </c>
      <c r="M252" s="41">
        <v>173344</v>
      </c>
      <c r="N252" s="21">
        <v>5.5946294861864185</v>
      </c>
      <c r="O252" s="8">
        <v>0</v>
      </c>
      <c r="P252" s="23">
        <v>-4.9665032624077116E-3</v>
      </c>
      <c r="Q252" s="24">
        <v>0</v>
      </c>
      <c r="R252" s="24">
        <v>1</v>
      </c>
      <c r="S252" s="42">
        <v>0</v>
      </c>
      <c r="T252" s="32">
        <v>173344</v>
      </c>
      <c r="U252" s="39">
        <v>0</v>
      </c>
      <c r="V252" s="64">
        <v>190678.40000000002</v>
      </c>
      <c r="W252" s="27">
        <v>6.1540924348050616</v>
      </c>
      <c r="X252" s="88">
        <v>0.10000000000000013</v>
      </c>
      <c r="Y252" s="26">
        <v>279172.24544000014</v>
      </c>
      <c r="Z252" s="27">
        <v>9.0102067337980944</v>
      </c>
      <c r="AA252" s="89">
        <v>0.61051000000000089</v>
      </c>
      <c r="AB252" s="67">
        <v>1</v>
      </c>
      <c r="AC252" s="67">
        <v>0</v>
      </c>
      <c r="AD252" s="75">
        <v>0</v>
      </c>
      <c r="AE252" s="64">
        <v>190678.40000000002</v>
      </c>
      <c r="AF252" s="27">
        <f t="shared" si="34"/>
        <v>6.1540924348050616</v>
      </c>
      <c r="AG252" s="88">
        <f t="shared" si="41"/>
        <v>0.10000000000000013</v>
      </c>
      <c r="AH252" s="26">
        <v>279172.24544000014</v>
      </c>
      <c r="AI252" s="27">
        <f t="shared" si="35"/>
        <v>9.0102067337980944</v>
      </c>
      <c r="AJ252" s="89">
        <f t="shared" si="42"/>
        <v>0.61051000000000089</v>
      </c>
      <c r="AK252" s="67">
        <f t="shared" si="36"/>
        <v>1</v>
      </c>
      <c r="AL252" s="67">
        <f t="shared" si="37"/>
        <v>0</v>
      </c>
      <c r="AM252" s="75">
        <f t="shared" si="38"/>
        <v>0</v>
      </c>
    </row>
    <row r="253" spans="1:39" x14ac:dyDescent="0.25">
      <c r="A253" s="5"/>
      <c r="B253" s="50" t="s">
        <v>110</v>
      </c>
      <c r="C253" s="6" t="s">
        <v>1244</v>
      </c>
      <c r="D253" s="6" t="s">
        <v>1245</v>
      </c>
      <c r="E253" s="67" t="s">
        <v>947</v>
      </c>
      <c r="F253" s="76" t="s">
        <v>2656</v>
      </c>
      <c r="G253" s="8">
        <v>24223</v>
      </c>
      <c r="H253" s="90">
        <f>VLOOKUP(C253,'[1]Actualisation du CIF'!B$7:G$1272,6,0)</f>
        <v>0.366753</v>
      </c>
      <c r="I253" s="68">
        <v>0.366753</v>
      </c>
      <c r="J253" s="11">
        <v>214.79808399999999</v>
      </c>
      <c r="K253" s="11">
        <v>284.13949500000001</v>
      </c>
      <c r="L253" s="51">
        <v>12219.352747999999</v>
      </c>
      <c r="M253" s="41">
        <v>186261</v>
      </c>
      <c r="N253" s="21">
        <v>7.6894274037072208</v>
      </c>
      <c r="O253" s="8">
        <v>0</v>
      </c>
      <c r="P253" s="23">
        <v>1.0223863022620534</v>
      </c>
      <c r="Q253" s="24">
        <v>1</v>
      </c>
      <c r="R253" s="24">
        <v>0</v>
      </c>
      <c r="S253" s="42">
        <v>0</v>
      </c>
      <c r="T253" s="32">
        <v>186261</v>
      </c>
      <c r="U253" s="39">
        <v>0</v>
      </c>
      <c r="V253" s="64">
        <v>204887.09999999998</v>
      </c>
      <c r="W253" s="27">
        <v>8.4583701440779411</v>
      </c>
      <c r="X253" s="88">
        <v>9.9999999999999881E-2</v>
      </c>
      <c r="Y253" s="26">
        <v>299975.20311000006</v>
      </c>
      <c r="Z253" s="27">
        <v>12.383899727944518</v>
      </c>
      <c r="AA253" s="89">
        <v>0.61051000000000033</v>
      </c>
      <c r="AB253" s="67">
        <v>1</v>
      </c>
      <c r="AC253" s="67">
        <v>0</v>
      </c>
      <c r="AD253" s="75">
        <v>0</v>
      </c>
      <c r="AE253" s="64">
        <v>204887.09999999998</v>
      </c>
      <c r="AF253" s="27">
        <f t="shared" si="34"/>
        <v>8.4583701440779411</v>
      </c>
      <c r="AG253" s="88">
        <f t="shared" si="41"/>
        <v>9.9999999999999881E-2</v>
      </c>
      <c r="AH253" s="26">
        <v>299975.20311000006</v>
      </c>
      <c r="AI253" s="27">
        <f t="shared" si="35"/>
        <v>12.383899727944518</v>
      </c>
      <c r="AJ253" s="89">
        <f t="shared" si="42"/>
        <v>0.61051000000000033</v>
      </c>
      <c r="AK253" s="67">
        <f t="shared" si="36"/>
        <v>1</v>
      </c>
      <c r="AL253" s="67">
        <f t="shared" si="37"/>
        <v>0</v>
      </c>
      <c r="AM253" s="75">
        <f t="shared" si="38"/>
        <v>0</v>
      </c>
    </row>
    <row r="254" spans="1:39" x14ac:dyDescent="0.25">
      <c r="A254" s="5"/>
      <c r="B254" s="50" t="s">
        <v>110</v>
      </c>
      <c r="C254" s="6" t="s">
        <v>1256</v>
      </c>
      <c r="D254" s="6" t="s">
        <v>1257</v>
      </c>
      <c r="E254" s="67" t="s">
        <v>947</v>
      </c>
      <c r="F254" s="76" t="s">
        <v>2656</v>
      </c>
      <c r="G254" s="8">
        <v>5308</v>
      </c>
      <c r="H254" s="90">
        <f>VLOOKUP(C254,'[1]Actualisation du CIF'!B$7:G$1272,6,0)</f>
        <v>0.366753</v>
      </c>
      <c r="I254" s="68">
        <v>0.366753</v>
      </c>
      <c r="J254" s="11">
        <v>320.14675999999997</v>
      </c>
      <c r="K254" s="11">
        <v>284.13949500000001</v>
      </c>
      <c r="L254" s="51">
        <v>13441.9326</v>
      </c>
      <c r="M254" s="41">
        <v>45764</v>
      </c>
      <c r="N254" s="21">
        <v>8.621703089675961</v>
      </c>
      <c r="O254" s="8">
        <v>0</v>
      </c>
      <c r="P254" s="23">
        <v>38.419848662590603</v>
      </c>
      <c r="Q254" s="24">
        <v>1</v>
      </c>
      <c r="R254" s="24">
        <v>0</v>
      </c>
      <c r="S254" s="42">
        <v>0</v>
      </c>
      <c r="T254" s="32">
        <v>45764</v>
      </c>
      <c r="U254" s="39">
        <v>0</v>
      </c>
      <c r="V254" s="64">
        <v>50340.4</v>
      </c>
      <c r="W254" s="27">
        <v>9.4838733986435564</v>
      </c>
      <c r="X254" s="88">
        <v>0.10000000000000003</v>
      </c>
      <c r="Y254" s="26">
        <v>73703.379640000028</v>
      </c>
      <c r="Z254" s="27">
        <v>13.885339042954037</v>
      </c>
      <c r="AA254" s="89">
        <v>0.61051000000000066</v>
      </c>
      <c r="AB254" s="67">
        <v>1</v>
      </c>
      <c r="AC254" s="67">
        <v>0</v>
      </c>
      <c r="AD254" s="75">
        <v>0</v>
      </c>
      <c r="AE254" s="64">
        <v>50340.4</v>
      </c>
      <c r="AF254" s="27">
        <f t="shared" si="34"/>
        <v>9.4838733986435564</v>
      </c>
      <c r="AG254" s="88">
        <f t="shared" si="41"/>
        <v>0.10000000000000003</v>
      </c>
      <c r="AH254" s="26">
        <v>73703.379640000028</v>
      </c>
      <c r="AI254" s="27">
        <f t="shared" si="35"/>
        <v>13.885339042954037</v>
      </c>
      <c r="AJ254" s="89">
        <f t="shared" si="42"/>
        <v>0.61051000000000066</v>
      </c>
      <c r="AK254" s="67">
        <f t="shared" si="36"/>
        <v>1</v>
      </c>
      <c r="AL254" s="67">
        <f t="shared" si="37"/>
        <v>0</v>
      </c>
      <c r="AM254" s="75">
        <f t="shared" si="38"/>
        <v>0</v>
      </c>
    </row>
    <row r="255" spans="1:39" x14ac:dyDescent="0.25">
      <c r="A255" s="5"/>
      <c r="B255" s="50" t="s">
        <v>110</v>
      </c>
      <c r="C255" s="6" t="s">
        <v>1260</v>
      </c>
      <c r="D255" s="6" t="s">
        <v>1261</v>
      </c>
      <c r="E255" s="67" t="s">
        <v>947</v>
      </c>
      <c r="F255" s="76"/>
      <c r="G255" s="8">
        <v>17982</v>
      </c>
      <c r="H255" s="90">
        <f>VLOOKUP(C255,'[1]Actualisation du CIF'!B$7:G$1272,6,0)</f>
        <v>0.36424299999999998</v>
      </c>
      <c r="I255" s="68">
        <v>0.30371999999999999</v>
      </c>
      <c r="J255" s="11">
        <v>291.90140100000002</v>
      </c>
      <c r="K255" s="11">
        <v>284.13949500000001</v>
      </c>
      <c r="L255" s="51">
        <v>12885.077861</v>
      </c>
      <c r="M255" s="41">
        <v>305163</v>
      </c>
      <c r="N255" s="21">
        <v>16.97047047047047</v>
      </c>
      <c r="O255" s="8">
        <v>0</v>
      </c>
      <c r="P255" s="23">
        <v>-1.6979861701573648E-3</v>
      </c>
      <c r="Q255" s="24">
        <v>0</v>
      </c>
      <c r="R255" s="24">
        <v>1</v>
      </c>
      <c r="S255" s="42">
        <v>0</v>
      </c>
      <c r="T255" s="32">
        <v>305163</v>
      </c>
      <c r="U255" s="39">
        <v>0</v>
      </c>
      <c r="V255" s="64">
        <v>335679.30000000005</v>
      </c>
      <c r="W255" s="27">
        <v>18.667517517517521</v>
      </c>
      <c r="X255" s="88">
        <v>0.10000000000000016</v>
      </c>
      <c r="Y255" s="26">
        <v>389607.24562733108</v>
      </c>
      <c r="Z255" s="27">
        <v>21.666513492788962</v>
      </c>
      <c r="AA255" s="89">
        <v>0.27671849348489524</v>
      </c>
      <c r="AB255" s="67">
        <v>1</v>
      </c>
      <c r="AC255" s="67">
        <v>0</v>
      </c>
      <c r="AD255" s="75">
        <v>0</v>
      </c>
      <c r="AE255" s="64">
        <v>289904.84999999998</v>
      </c>
      <c r="AF255" s="27">
        <f t="shared" si="34"/>
        <v>16.121946946946945</v>
      </c>
      <c r="AG255" s="88">
        <f t="shared" si="41"/>
        <v>-5.0000000000000079E-2</v>
      </c>
      <c r="AH255" s="26">
        <v>303865.01463673019</v>
      </c>
      <c r="AI255" s="27">
        <f t="shared" si="35"/>
        <v>16.898287990030596</v>
      </c>
      <c r="AJ255" s="89">
        <f t="shared" si="42"/>
        <v>-4.2534165782542668E-3</v>
      </c>
      <c r="AK255" s="67">
        <f t="shared" si="36"/>
        <v>0</v>
      </c>
      <c r="AL255" s="67">
        <f t="shared" si="37"/>
        <v>1</v>
      </c>
      <c r="AM255" s="75">
        <f t="shared" si="38"/>
        <v>0</v>
      </c>
    </row>
    <row r="256" spans="1:39" x14ac:dyDescent="0.25">
      <c r="A256" s="5"/>
      <c r="B256" s="50" t="s">
        <v>110</v>
      </c>
      <c r="C256" s="6" t="s">
        <v>642</v>
      </c>
      <c r="D256" s="6" t="s">
        <v>643</v>
      </c>
      <c r="E256" s="67" t="s">
        <v>543</v>
      </c>
      <c r="F256" s="76"/>
      <c r="G256" s="8">
        <v>8528</v>
      </c>
      <c r="H256" s="90">
        <f>VLOOKUP(C256,'[1]Actualisation du CIF'!B$7:G$1272,6,0)</f>
        <v>0.54016600000000004</v>
      </c>
      <c r="I256" s="68">
        <v>0.54016600000000004</v>
      </c>
      <c r="J256" s="11">
        <v>128.26301599999999</v>
      </c>
      <c r="K256" s="11">
        <v>177.267167</v>
      </c>
      <c r="L256" s="51">
        <v>12295.696583000001</v>
      </c>
      <c r="M256" s="41">
        <v>140083</v>
      </c>
      <c r="N256" s="21">
        <v>16.426242964352721</v>
      </c>
      <c r="O256" s="8">
        <v>0</v>
      </c>
      <c r="P256" s="23">
        <v>-3.2034561422226901E-3</v>
      </c>
      <c r="Q256" s="24">
        <v>0</v>
      </c>
      <c r="R256" s="24">
        <v>1</v>
      </c>
      <c r="S256" s="42">
        <v>0</v>
      </c>
      <c r="T256" s="32">
        <v>140083</v>
      </c>
      <c r="U256" s="39">
        <v>0</v>
      </c>
      <c r="V256" s="64">
        <v>154091.30000000002</v>
      </c>
      <c r="W256" s="27">
        <v>18.068867260787993</v>
      </c>
      <c r="X256" s="88">
        <v>0.10000000000000013</v>
      </c>
      <c r="Y256" s="26">
        <v>225605.07233000005</v>
      </c>
      <c r="Z256" s="27">
        <v>26.454628556519705</v>
      </c>
      <c r="AA256" s="89">
        <v>0.61051000000000033</v>
      </c>
      <c r="AB256" s="67">
        <v>1</v>
      </c>
      <c r="AC256" s="67">
        <v>0</v>
      </c>
      <c r="AD256" s="75">
        <v>0</v>
      </c>
      <c r="AE256" s="64">
        <v>154091.30000000002</v>
      </c>
      <c r="AF256" s="27">
        <f t="shared" si="34"/>
        <v>18.068867260787993</v>
      </c>
      <c r="AG256" s="88">
        <f t="shared" si="41"/>
        <v>0.10000000000000013</v>
      </c>
      <c r="AH256" s="26">
        <v>225605.07233000005</v>
      </c>
      <c r="AI256" s="27">
        <f t="shared" si="35"/>
        <v>26.454628556519705</v>
      </c>
      <c r="AJ256" s="89">
        <f t="shared" si="42"/>
        <v>0.61051000000000033</v>
      </c>
      <c r="AK256" s="67">
        <f t="shared" si="36"/>
        <v>1</v>
      </c>
      <c r="AL256" s="67">
        <f t="shared" si="37"/>
        <v>0</v>
      </c>
      <c r="AM256" s="75">
        <f t="shared" si="38"/>
        <v>0</v>
      </c>
    </row>
    <row r="257" spans="1:39" x14ac:dyDescent="0.25">
      <c r="A257" s="5"/>
      <c r="B257" s="50" t="s">
        <v>110</v>
      </c>
      <c r="C257" s="6" t="s">
        <v>640</v>
      </c>
      <c r="D257" s="6" t="s">
        <v>641</v>
      </c>
      <c r="E257" s="67" t="s">
        <v>543</v>
      </c>
      <c r="F257" s="76"/>
      <c r="G257" s="8">
        <v>9938</v>
      </c>
      <c r="H257" s="90">
        <f>VLOOKUP(C257,'[1]Actualisation du CIF'!B$7:G$1272,6,0)</f>
        <v>0.41604099999999999</v>
      </c>
      <c r="I257" s="68">
        <v>0.39057799999999998</v>
      </c>
      <c r="J257" s="11">
        <v>155.40400500000001</v>
      </c>
      <c r="K257" s="11">
        <v>177.267167</v>
      </c>
      <c r="L257" s="51">
        <v>12948.347089000001</v>
      </c>
      <c r="M257" s="41">
        <v>156290</v>
      </c>
      <c r="N257" s="21">
        <v>15.726504326826323</v>
      </c>
      <c r="O257" s="8">
        <v>0</v>
      </c>
      <c r="P257" s="23">
        <v>-2.3079007259571619E-3</v>
      </c>
      <c r="Q257" s="24">
        <v>0</v>
      </c>
      <c r="R257" s="24">
        <v>1</v>
      </c>
      <c r="S257" s="42">
        <v>0</v>
      </c>
      <c r="T257" s="32">
        <v>156290</v>
      </c>
      <c r="U257" s="39">
        <v>0</v>
      </c>
      <c r="V257" s="64">
        <v>171919</v>
      </c>
      <c r="W257" s="27">
        <v>17.299154759508955</v>
      </c>
      <c r="X257" s="88">
        <v>0.1</v>
      </c>
      <c r="Y257" s="26">
        <v>251706.60790000009</v>
      </c>
      <c r="Z257" s="27">
        <v>25.327692483397072</v>
      </c>
      <c r="AA257" s="89">
        <v>0.61051000000000055</v>
      </c>
      <c r="AB257" s="67">
        <v>1</v>
      </c>
      <c r="AC257" s="67">
        <v>0</v>
      </c>
      <c r="AD257" s="75">
        <v>0</v>
      </c>
      <c r="AE257" s="64">
        <v>171919</v>
      </c>
      <c r="AF257" s="27">
        <f t="shared" si="34"/>
        <v>17.299154759508955</v>
      </c>
      <c r="AG257" s="88">
        <f t="shared" si="41"/>
        <v>0.1</v>
      </c>
      <c r="AH257" s="26">
        <v>227368.40211108571</v>
      </c>
      <c r="AI257" s="27">
        <f t="shared" si="35"/>
        <v>22.878688077187132</v>
      </c>
      <c r="AJ257" s="89">
        <f t="shared" si="42"/>
        <v>0.45478534846174234</v>
      </c>
      <c r="AK257" s="67">
        <f t="shared" si="36"/>
        <v>1</v>
      </c>
      <c r="AL257" s="67">
        <f t="shared" si="37"/>
        <v>0</v>
      </c>
      <c r="AM257" s="75">
        <f t="shared" si="38"/>
        <v>0</v>
      </c>
    </row>
    <row r="258" spans="1:39" x14ac:dyDescent="0.25">
      <c r="A258" s="5"/>
      <c r="B258" s="50" t="s">
        <v>110</v>
      </c>
      <c r="C258" s="6" t="s">
        <v>1240</v>
      </c>
      <c r="D258" s="6" t="s">
        <v>1241</v>
      </c>
      <c r="E258" s="67" t="s">
        <v>947</v>
      </c>
      <c r="F258" s="76"/>
      <c r="G258" s="8">
        <v>13128</v>
      </c>
      <c r="H258" s="90">
        <f>VLOOKUP(C258,'[1]Actualisation du CIF'!B$7:G$1272,6,0)</f>
        <v>0.38877899999999999</v>
      </c>
      <c r="I258" s="68">
        <v>0.53632100000000005</v>
      </c>
      <c r="J258" s="11">
        <v>202.87058200000001</v>
      </c>
      <c r="K258" s="11">
        <v>284.13949500000001</v>
      </c>
      <c r="L258" s="51">
        <v>14061.849682</v>
      </c>
      <c r="M258" s="41">
        <v>241000</v>
      </c>
      <c r="N258" s="21">
        <v>18.357708714198658</v>
      </c>
      <c r="O258" s="8">
        <v>0</v>
      </c>
      <c r="P258" s="23">
        <v>9.791748287094797E-3</v>
      </c>
      <c r="Q258" s="24">
        <v>1</v>
      </c>
      <c r="R258" s="24">
        <v>0</v>
      </c>
      <c r="S258" s="42">
        <v>0</v>
      </c>
      <c r="T258" s="32">
        <v>240999.99999999997</v>
      </c>
      <c r="U258" s="39">
        <v>0</v>
      </c>
      <c r="V258" s="64">
        <v>265100</v>
      </c>
      <c r="W258" s="27">
        <v>20.193479585618526</v>
      </c>
      <c r="X258" s="88">
        <v>0.1</v>
      </c>
      <c r="Y258" s="26">
        <v>336737.30903829931</v>
      </c>
      <c r="Z258" s="27">
        <v>25.650312998042299</v>
      </c>
      <c r="AA258" s="89">
        <v>0.3972502449721963</v>
      </c>
      <c r="AB258" s="67">
        <v>1</v>
      </c>
      <c r="AC258" s="67">
        <v>0</v>
      </c>
      <c r="AD258" s="75">
        <v>0</v>
      </c>
      <c r="AE258" s="64">
        <v>265100</v>
      </c>
      <c r="AF258" s="27">
        <f t="shared" si="34"/>
        <v>20.193479585618526</v>
      </c>
      <c r="AG258" s="88">
        <f t="shared" si="41"/>
        <v>0.1</v>
      </c>
      <c r="AH258" s="26">
        <v>388132.91000000009</v>
      </c>
      <c r="AI258" s="27">
        <f t="shared" si="35"/>
        <v>29.565273461304091</v>
      </c>
      <c r="AJ258" s="89">
        <f t="shared" si="42"/>
        <v>0.61051000000000033</v>
      </c>
      <c r="AK258" s="67">
        <f t="shared" si="36"/>
        <v>1</v>
      </c>
      <c r="AL258" s="67">
        <f t="shared" si="37"/>
        <v>0</v>
      </c>
      <c r="AM258" s="75">
        <f t="shared" si="38"/>
        <v>0</v>
      </c>
    </row>
    <row r="259" spans="1:39" x14ac:dyDescent="0.25">
      <c r="A259" s="5"/>
      <c r="B259" s="50" t="s">
        <v>110</v>
      </c>
      <c r="C259" s="6" t="s">
        <v>1248</v>
      </c>
      <c r="D259" s="6" t="s">
        <v>1249</v>
      </c>
      <c r="E259" s="67" t="s">
        <v>947</v>
      </c>
      <c r="F259" s="76"/>
      <c r="G259" s="8">
        <v>13918</v>
      </c>
      <c r="H259" s="90">
        <f>VLOOKUP(C259,'[1]Actualisation du CIF'!B$7:G$1272,6,0)</f>
        <v>0.32799299999999998</v>
      </c>
      <c r="I259" s="68">
        <v>0.34544799999999998</v>
      </c>
      <c r="J259" s="11">
        <v>278.49482699999999</v>
      </c>
      <c r="K259" s="11">
        <v>284.13949500000001</v>
      </c>
      <c r="L259" s="51">
        <v>14144.467393999999</v>
      </c>
      <c r="M259" s="41">
        <v>155762</v>
      </c>
      <c r="N259" s="21">
        <v>11.191406811323466</v>
      </c>
      <c r="O259" s="8">
        <v>0</v>
      </c>
      <c r="P259" s="23">
        <v>-0.12192280191103955</v>
      </c>
      <c r="Q259" s="24">
        <v>0</v>
      </c>
      <c r="R259" s="24">
        <v>1</v>
      </c>
      <c r="S259" s="42">
        <v>0</v>
      </c>
      <c r="T259" s="32">
        <v>155762</v>
      </c>
      <c r="U259" s="39">
        <v>0</v>
      </c>
      <c r="V259" s="64">
        <v>171338.2</v>
      </c>
      <c r="W259" s="27">
        <v>12.310547492455813</v>
      </c>
      <c r="X259" s="88">
        <v>0.10000000000000007</v>
      </c>
      <c r="Y259" s="26">
        <v>250856.2586200001</v>
      </c>
      <c r="Z259" s="27">
        <v>18.023872583704563</v>
      </c>
      <c r="AA259" s="89">
        <v>0.61051000000000066</v>
      </c>
      <c r="AB259" s="67">
        <v>1</v>
      </c>
      <c r="AC259" s="67">
        <v>0</v>
      </c>
      <c r="AD259" s="75">
        <v>0</v>
      </c>
      <c r="AE259" s="64">
        <v>171338.2</v>
      </c>
      <c r="AF259" s="27">
        <f t="shared" si="34"/>
        <v>12.310547492455813</v>
      </c>
      <c r="AG259" s="88">
        <f t="shared" si="41"/>
        <v>0.10000000000000007</v>
      </c>
      <c r="AH259" s="26">
        <v>250856.2586200001</v>
      </c>
      <c r="AI259" s="27">
        <f t="shared" si="35"/>
        <v>18.023872583704563</v>
      </c>
      <c r="AJ259" s="89">
        <f t="shared" si="42"/>
        <v>0.61051000000000066</v>
      </c>
      <c r="AK259" s="67">
        <f t="shared" si="36"/>
        <v>1</v>
      </c>
      <c r="AL259" s="67">
        <f t="shared" si="37"/>
        <v>0</v>
      </c>
      <c r="AM259" s="75">
        <f t="shared" si="38"/>
        <v>0</v>
      </c>
    </row>
    <row r="260" spans="1:39" x14ac:dyDescent="0.25">
      <c r="A260" s="5"/>
      <c r="B260" s="50" t="s">
        <v>110</v>
      </c>
      <c r="C260" s="6" t="s">
        <v>2584</v>
      </c>
      <c r="D260" s="6" t="s">
        <v>2585</v>
      </c>
      <c r="E260" s="67" t="s">
        <v>2661</v>
      </c>
      <c r="F260" s="76"/>
      <c r="G260" s="8">
        <v>260420</v>
      </c>
      <c r="H260" s="90">
        <f>VLOOKUP(C260,'[1]Actualisation du CIF'!B$7:G$1272,6,0)</f>
        <v>0.33840799999999999</v>
      </c>
      <c r="I260" s="68">
        <v>0.41128920000000002</v>
      </c>
      <c r="J260" s="11">
        <v>498.33254699999998</v>
      </c>
      <c r="K260" s="11">
        <v>585.37420134364731</v>
      </c>
      <c r="L260" s="51">
        <v>14189.753346</v>
      </c>
      <c r="M260" s="41">
        <v>7770921</v>
      </c>
      <c r="N260" s="21">
        <v>29.839954688579986</v>
      </c>
      <c r="O260" s="8">
        <v>0</v>
      </c>
      <c r="P260" s="23">
        <v>7.3334473681999131E-3</v>
      </c>
      <c r="Q260" s="24">
        <v>1</v>
      </c>
      <c r="R260" s="24">
        <v>0</v>
      </c>
      <c r="S260" s="42">
        <v>0</v>
      </c>
      <c r="T260" s="32">
        <v>7770921</v>
      </c>
      <c r="U260" s="39">
        <v>0</v>
      </c>
      <c r="V260" s="64">
        <v>7770921</v>
      </c>
      <c r="W260" s="27">
        <v>29.839954688579986</v>
      </c>
      <c r="X260" s="88">
        <v>0</v>
      </c>
      <c r="Y260" s="26">
        <v>7770921</v>
      </c>
      <c r="Z260" s="27">
        <v>29.839954688579986</v>
      </c>
      <c r="AA260" s="89">
        <v>0</v>
      </c>
      <c r="AB260" s="67">
        <v>0</v>
      </c>
      <c r="AC260" s="67">
        <v>0</v>
      </c>
      <c r="AD260" s="75">
        <v>1</v>
      </c>
      <c r="AE260" s="64">
        <v>7770921</v>
      </c>
      <c r="AF260" s="27">
        <f t="shared" si="34"/>
        <v>29.839954688579986</v>
      </c>
      <c r="AG260" s="88">
        <f t="shared" si="41"/>
        <v>0</v>
      </c>
      <c r="AH260" s="26">
        <v>7770921</v>
      </c>
      <c r="AI260" s="27">
        <f t="shared" si="35"/>
        <v>29.839954688579986</v>
      </c>
      <c r="AJ260" s="89">
        <f t="shared" si="42"/>
        <v>0</v>
      </c>
      <c r="AK260" s="67">
        <f t="shared" si="36"/>
        <v>0</v>
      </c>
      <c r="AL260" s="67">
        <f t="shared" si="37"/>
        <v>0</v>
      </c>
      <c r="AM260" s="75">
        <f t="shared" si="38"/>
        <v>1</v>
      </c>
    </row>
    <row r="261" spans="1:39" x14ac:dyDescent="0.25">
      <c r="A261" s="5"/>
      <c r="B261" s="50" t="s">
        <v>110</v>
      </c>
      <c r="C261" s="6" t="s">
        <v>638</v>
      </c>
      <c r="D261" s="6" t="s">
        <v>639</v>
      </c>
      <c r="E261" s="67" t="s">
        <v>543</v>
      </c>
      <c r="F261" s="76"/>
      <c r="G261" s="8">
        <v>23282</v>
      </c>
      <c r="H261" s="90">
        <f>VLOOKUP(C261,'[1]Actualisation du CIF'!B$7:G$1272,6,0)</f>
        <v>0.38846799999999998</v>
      </c>
      <c r="I261" s="68">
        <v>0.37900200000000001</v>
      </c>
      <c r="J261" s="11">
        <v>145.02551299999999</v>
      </c>
      <c r="K261" s="11">
        <v>177.267167</v>
      </c>
      <c r="L261" s="51">
        <v>12074.586601999999</v>
      </c>
      <c r="M261" s="41">
        <v>167084</v>
      </c>
      <c r="N261" s="21">
        <v>7.1765312258397049</v>
      </c>
      <c r="O261" s="8">
        <v>0</v>
      </c>
      <c r="P261" s="23">
        <v>-1.0460206736663291E-2</v>
      </c>
      <c r="Q261" s="24">
        <v>0</v>
      </c>
      <c r="R261" s="24">
        <v>1</v>
      </c>
      <c r="S261" s="42">
        <v>0</v>
      </c>
      <c r="T261" s="32">
        <v>167084</v>
      </c>
      <c r="U261" s="39">
        <v>0</v>
      </c>
      <c r="V261" s="64">
        <v>183792.40000000002</v>
      </c>
      <c r="W261" s="27">
        <v>7.8941843484236758</v>
      </c>
      <c r="X261" s="88">
        <v>0.10000000000000014</v>
      </c>
      <c r="Y261" s="26">
        <v>269090.45284000004</v>
      </c>
      <c r="Z261" s="27">
        <v>11.557875304527105</v>
      </c>
      <c r="AA261" s="89">
        <v>0.61051000000000022</v>
      </c>
      <c r="AB261" s="67">
        <v>1</v>
      </c>
      <c r="AC261" s="67">
        <v>0</v>
      </c>
      <c r="AD261" s="75">
        <v>0</v>
      </c>
      <c r="AE261" s="64">
        <v>183792.40000000002</v>
      </c>
      <c r="AF261" s="27">
        <f t="shared" si="34"/>
        <v>7.8941843484236758</v>
      </c>
      <c r="AG261" s="88">
        <f t="shared" si="41"/>
        <v>0.10000000000000014</v>
      </c>
      <c r="AH261" s="26">
        <v>269090.45284000016</v>
      </c>
      <c r="AI261" s="27">
        <f t="shared" si="35"/>
        <v>11.557875304527109</v>
      </c>
      <c r="AJ261" s="89">
        <f t="shared" si="42"/>
        <v>0.610510000000001</v>
      </c>
      <c r="AK261" s="67">
        <f t="shared" si="36"/>
        <v>1</v>
      </c>
      <c r="AL261" s="67">
        <f t="shared" si="37"/>
        <v>0</v>
      </c>
      <c r="AM261" s="75">
        <f t="shared" si="38"/>
        <v>0</v>
      </c>
    </row>
    <row r="262" spans="1:39" x14ac:dyDescent="0.25">
      <c r="A262" s="5"/>
      <c r="B262" s="50" t="s">
        <v>110</v>
      </c>
      <c r="C262" s="6" t="s">
        <v>644</v>
      </c>
      <c r="D262" s="6" t="s">
        <v>645</v>
      </c>
      <c r="E262" s="67" t="s">
        <v>543</v>
      </c>
      <c r="F262" s="76"/>
      <c r="G262" s="8">
        <v>6280</v>
      </c>
      <c r="H262" s="90">
        <f>VLOOKUP(C262,'[1]Actualisation du CIF'!B$7:G$1272,6,0)</f>
        <v>0.31204599999999999</v>
      </c>
      <c r="I262" s="68">
        <v>0.31204599999999999</v>
      </c>
      <c r="J262" s="11">
        <v>155.64777100000001</v>
      </c>
      <c r="K262" s="11">
        <v>177.267167</v>
      </c>
      <c r="L262" s="51">
        <v>12261.688999</v>
      </c>
      <c r="M262" s="41">
        <v>21784</v>
      </c>
      <c r="N262" s="21">
        <v>3.4687898089171973</v>
      </c>
      <c r="O262" s="8">
        <v>0</v>
      </c>
      <c r="P262" s="23">
        <v>-3.9139468367256763E-2</v>
      </c>
      <c r="Q262" s="24">
        <v>0</v>
      </c>
      <c r="R262" s="24">
        <v>1</v>
      </c>
      <c r="S262" s="42">
        <v>0</v>
      </c>
      <c r="T262" s="32">
        <v>31400</v>
      </c>
      <c r="U262" s="39">
        <v>1</v>
      </c>
      <c r="V262" s="64">
        <v>34540</v>
      </c>
      <c r="W262" s="27">
        <v>5.5</v>
      </c>
      <c r="X262" s="88" t="s">
        <v>2632</v>
      </c>
      <c r="Y262" s="26">
        <v>50570.013999999996</v>
      </c>
      <c r="Z262" s="27">
        <v>8.0525500000000001</v>
      </c>
      <c r="AA262" s="89" t="s">
        <v>2632</v>
      </c>
      <c r="AB262" s="67">
        <v>1</v>
      </c>
      <c r="AC262" s="67">
        <v>0</v>
      </c>
      <c r="AD262" s="75">
        <v>0</v>
      </c>
      <c r="AE262" s="64">
        <v>34540</v>
      </c>
      <c r="AF262" s="27">
        <f t="shared" si="34"/>
        <v>5.5</v>
      </c>
      <c r="AG262" s="88" t="s">
        <v>2632</v>
      </c>
      <c r="AH262" s="26">
        <v>50570.013999999996</v>
      </c>
      <c r="AI262" s="27">
        <f t="shared" si="35"/>
        <v>8.0525500000000001</v>
      </c>
      <c r="AJ262" s="89" t="s">
        <v>2632</v>
      </c>
      <c r="AK262" s="67">
        <f t="shared" si="36"/>
        <v>1</v>
      </c>
      <c r="AL262" s="67">
        <f t="shared" si="37"/>
        <v>0</v>
      </c>
      <c r="AM262" s="75">
        <f t="shared" si="38"/>
        <v>0</v>
      </c>
    </row>
    <row r="263" spans="1:39" x14ac:dyDescent="0.25">
      <c r="A263" s="5"/>
      <c r="B263" s="50" t="s">
        <v>110</v>
      </c>
      <c r="C263" s="6" t="s">
        <v>1252</v>
      </c>
      <c r="D263" s="6" t="s">
        <v>1253</v>
      </c>
      <c r="E263" s="67" t="s">
        <v>947</v>
      </c>
      <c r="F263" s="76" t="s">
        <v>2656</v>
      </c>
      <c r="G263" s="8">
        <v>8464</v>
      </c>
      <c r="H263" s="90">
        <f>VLOOKUP(C263,'[1]Actualisation du CIF'!B$7:G$1272,6,0)</f>
        <v>0.366753</v>
      </c>
      <c r="I263" s="68">
        <v>0.366753</v>
      </c>
      <c r="J263" s="11">
        <v>214.972117</v>
      </c>
      <c r="K263" s="11">
        <v>284.13949500000001</v>
      </c>
      <c r="L263" s="51">
        <v>12621.117819999999</v>
      </c>
      <c r="M263" s="41">
        <v>86870</v>
      </c>
      <c r="N263" s="21">
        <v>10.263468809073723</v>
      </c>
      <c r="O263" s="8">
        <v>0</v>
      </c>
      <c r="P263" s="23">
        <v>1.7399293242225353</v>
      </c>
      <c r="Q263" s="24">
        <v>1</v>
      </c>
      <c r="R263" s="24">
        <v>0</v>
      </c>
      <c r="S263" s="42">
        <v>0</v>
      </c>
      <c r="T263" s="32">
        <v>86870</v>
      </c>
      <c r="U263" s="39">
        <v>0</v>
      </c>
      <c r="V263" s="64">
        <v>95557.000000000015</v>
      </c>
      <c r="W263" s="27">
        <v>11.289815689981099</v>
      </c>
      <c r="X263" s="88">
        <v>0.10000000000000017</v>
      </c>
      <c r="Y263" s="26">
        <v>139905.00370000006</v>
      </c>
      <c r="Z263" s="27">
        <v>16.52941915170133</v>
      </c>
      <c r="AA263" s="89">
        <v>0.61051000000000066</v>
      </c>
      <c r="AB263" s="67">
        <v>1</v>
      </c>
      <c r="AC263" s="67">
        <v>0</v>
      </c>
      <c r="AD263" s="75">
        <v>0</v>
      </c>
      <c r="AE263" s="64">
        <v>95557.000000000015</v>
      </c>
      <c r="AF263" s="27">
        <f t="shared" si="34"/>
        <v>11.289815689981099</v>
      </c>
      <c r="AG263" s="88">
        <f t="shared" ref="AG263:AG301" si="43">(AE263-M263)/M263</f>
        <v>0.10000000000000017</v>
      </c>
      <c r="AH263" s="26">
        <v>139905.00370000006</v>
      </c>
      <c r="AI263" s="27">
        <f t="shared" si="35"/>
        <v>16.52941915170133</v>
      </c>
      <c r="AJ263" s="89">
        <f t="shared" ref="AJ263:AJ301" si="44">(AH263-M263)/M263</f>
        <v>0.61051000000000066</v>
      </c>
      <c r="AK263" s="67">
        <f t="shared" si="36"/>
        <v>1</v>
      </c>
      <c r="AL263" s="67">
        <f t="shared" si="37"/>
        <v>0</v>
      </c>
      <c r="AM263" s="75">
        <f t="shared" si="38"/>
        <v>0</v>
      </c>
    </row>
    <row r="264" spans="1:39" x14ac:dyDescent="0.25">
      <c r="A264" s="5"/>
      <c r="B264" s="50" t="s">
        <v>110</v>
      </c>
      <c r="C264" s="6" t="s">
        <v>1258</v>
      </c>
      <c r="D264" s="6" t="s">
        <v>1259</v>
      </c>
      <c r="E264" s="67" t="s">
        <v>947</v>
      </c>
      <c r="F264" s="76"/>
      <c r="G264" s="8">
        <v>11841</v>
      </c>
      <c r="H264" s="90">
        <f>VLOOKUP(C264,'[1]Actualisation du CIF'!B$7:G$1272,6,0)</f>
        <v>0.25903799999999999</v>
      </c>
      <c r="I264" s="68">
        <v>0.14033599999999999</v>
      </c>
      <c r="J264" s="11">
        <v>382.80863099999999</v>
      </c>
      <c r="K264" s="11">
        <v>284.13949500000001</v>
      </c>
      <c r="L264" s="51">
        <v>12705.078584000001</v>
      </c>
      <c r="M264" s="41">
        <v>241683</v>
      </c>
      <c r="N264" s="21">
        <v>20.410691664555358</v>
      </c>
      <c r="O264" s="8">
        <v>0</v>
      </c>
      <c r="P264" s="23">
        <v>-1.4118553966903124E-3</v>
      </c>
      <c r="Q264" s="24">
        <v>0</v>
      </c>
      <c r="R264" s="24">
        <v>1</v>
      </c>
      <c r="S264" s="42">
        <v>0</v>
      </c>
      <c r="T264" s="32">
        <v>241683</v>
      </c>
      <c r="U264" s="39">
        <v>0</v>
      </c>
      <c r="V264" s="64">
        <v>229598.84999999998</v>
      </c>
      <c r="W264" s="27">
        <v>19.39015708132759</v>
      </c>
      <c r="X264" s="88">
        <v>-5.0000000000000093E-2</v>
      </c>
      <c r="Y264" s="26">
        <v>187009.69831781244</v>
      </c>
      <c r="Z264" s="27">
        <v>15.793404131223076</v>
      </c>
      <c r="AA264" s="89">
        <v>-0.22621906250000026</v>
      </c>
      <c r="AB264" s="67">
        <v>0</v>
      </c>
      <c r="AC264" s="67">
        <v>1</v>
      </c>
      <c r="AD264" s="75">
        <v>0</v>
      </c>
      <c r="AE264" s="64">
        <v>229598.84999999998</v>
      </c>
      <c r="AF264" s="27">
        <f t="shared" si="34"/>
        <v>19.39015708132759</v>
      </c>
      <c r="AG264" s="88">
        <f t="shared" si="43"/>
        <v>-5.0000000000000093E-2</v>
      </c>
      <c r="AH264" s="26">
        <v>187009.69831781244</v>
      </c>
      <c r="AI264" s="27">
        <f t="shared" si="35"/>
        <v>15.793404131223076</v>
      </c>
      <c r="AJ264" s="89">
        <f t="shared" si="44"/>
        <v>-0.22621906250000026</v>
      </c>
      <c r="AK264" s="67">
        <f t="shared" si="36"/>
        <v>0</v>
      </c>
      <c r="AL264" s="67">
        <f t="shared" si="37"/>
        <v>1</v>
      </c>
      <c r="AM264" s="75">
        <f t="shared" si="38"/>
        <v>0</v>
      </c>
    </row>
    <row r="265" spans="1:39" x14ac:dyDescent="0.25">
      <c r="A265" s="5"/>
      <c r="B265" s="50" t="s">
        <v>110</v>
      </c>
      <c r="C265" s="6" t="s">
        <v>1236</v>
      </c>
      <c r="D265" s="6" t="s">
        <v>1237</v>
      </c>
      <c r="E265" s="67" t="s">
        <v>947</v>
      </c>
      <c r="F265" s="76"/>
      <c r="G265" s="8">
        <v>21793</v>
      </c>
      <c r="H265" s="90">
        <f>VLOOKUP(C265,'[1]Actualisation du CIF'!B$7:G$1272,6,0)</f>
        <v>0.41916300000000001</v>
      </c>
      <c r="I265" s="68">
        <v>0.41916300000000001</v>
      </c>
      <c r="J265" s="11">
        <v>179.51823999999999</v>
      </c>
      <c r="K265" s="11">
        <v>284.13949500000001</v>
      </c>
      <c r="L265" s="51">
        <v>12190.144217999999</v>
      </c>
      <c r="M265" s="41">
        <v>461245</v>
      </c>
      <c r="N265" s="21">
        <v>21.164823567200479</v>
      </c>
      <c r="O265" s="8">
        <v>0</v>
      </c>
      <c r="P265" s="23">
        <v>-8.7992365888248145E-2</v>
      </c>
      <c r="Q265" s="24">
        <v>0</v>
      </c>
      <c r="R265" s="24">
        <v>1</v>
      </c>
      <c r="S265" s="42">
        <v>0</v>
      </c>
      <c r="T265" s="32">
        <v>461245.00000000006</v>
      </c>
      <c r="U265" s="39">
        <v>0</v>
      </c>
      <c r="V265" s="64">
        <v>507369.50000000012</v>
      </c>
      <c r="W265" s="27">
        <v>23.281305923920531</v>
      </c>
      <c r="X265" s="88">
        <v>0.10000000000000026</v>
      </c>
      <c r="Y265" s="26">
        <v>662966.40195686952</v>
      </c>
      <c r="Z265" s="27">
        <v>30.421071075889941</v>
      </c>
      <c r="AA265" s="89">
        <v>0.43734111363130118</v>
      </c>
      <c r="AB265" s="67">
        <v>1</v>
      </c>
      <c r="AC265" s="67">
        <v>0</v>
      </c>
      <c r="AD265" s="75">
        <v>0</v>
      </c>
      <c r="AE265" s="64">
        <v>507369.50000000012</v>
      </c>
      <c r="AF265" s="27">
        <f t="shared" si="34"/>
        <v>23.281305923920531</v>
      </c>
      <c r="AG265" s="88">
        <f t="shared" si="43"/>
        <v>0.10000000000000026</v>
      </c>
      <c r="AH265" s="26">
        <v>619888.0873706782</v>
      </c>
      <c r="AI265" s="27">
        <f t="shared" si="35"/>
        <v>28.444366877927692</v>
      </c>
      <c r="AJ265" s="89">
        <f t="shared" si="44"/>
        <v>0.34394538124137541</v>
      </c>
      <c r="AK265" s="67">
        <f t="shared" si="36"/>
        <v>1</v>
      </c>
      <c r="AL265" s="67">
        <f t="shared" si="37"/>
        <v>0</v>
      </c>
      <c r="AM265" s="75">
        <f t="shared" si="38"/>
        <v>0</v>
      </c>
    </row>
    <row r="266" spans="1:39" x14ac:dyDescent="0.25">
      <c r="A266" s="5"/>
      <c r="B266" s="50" t="s">
        <v>113</v>
      </c>
      <c r="C266" s="6" t="s">
        <v>114</v>
      </c>
      <c r="D266" s="6" t="s">
        <v>115</v>
      </c>
      <c r="E266" s="67" t="s">
        <v>2633</v>
      </c>
      <c r="F266" s="76"/>
      <c r="G266" s="8">
        <v>119033</v>
      </c>
      <c r="H266" s="90">
        <f>VLOOKUP(C266,'[1]Actualisation du CIF'!B$7:G$1272,6,0)</f>
        <v>0.35936200000000001</v>
      </c>
      <c r="I266" s="68">
        <v>0.41082800000000003</v>
      </c>
      <c r="J266" s="11">
        <v>200.82935000000001</v>
      </c>
      <c r="K266" s="11">
        <v>401.16184900000002</v>
      </c>
      <c r="L266" s="51">
        <v>14335.336321000001</v>
      </c>
      <c r="M266" s="41">
        <v>5656826</v>
      </c>
      <c r="N266" s="21">
        <v>47.523174245797385</v>
      </c>
      <c r="O266" s="8">
        <v>0</v>
      </c>
      <c r="P266" s="23">
        <v>3.6984446253558474E-4</v>
      </c>
      <c r="Q266" s="24">
        <v>1</v>
      </c>
      <c r="R266" s="24">
        <v>0</v>
      </c>
      <c r="S266" s="42">
        <v>0</v>
      </c>
      <c r="T266" s="32">
        <v>5656826</v>
      </c>
      <c r="U266" s="39">
        <v>0</v>
      </c>
      <c r="V266" s="64">
        <v>5373984.7000000002</v>
      </c>
      <c r="W266" s="27">
        <v>45.147015533507513</v>
      </c>
      <c r="X266" s="88">
        <v>-4.9999999999999968E-2</v>
      </c>
      <c r="Y266" s="26">
        <v>4377144.1255543744</v>
      </c>
      <c r="Z266" s="27">
        <v>36.77252632088895</v>
      </c>
      <c r="AA266" s="89">
        <v>-0.2262190625000001</v>
      </c>
      <c r="AB266" s="67">
        <v>0</v>
      </c>
      <c r="AC266" s="67">
        <v>1</v>
      </c>
      <c r="AD266" s="75">
        <v>0</v>
      </c>
      <c r="AE266" s="64">
        <v>5656826</v>
      </c>
      <c r="AF266" s="27">
        <f t="shared" ref="AF266:AF329" si="45">AE266/G266</f>
        <v>47.523174245797385</v>
      </c>
      <c r="AG266" s="88">
        <f t="shared" si="43"/>
        <v>0</v>
      </c>
      <c r="AH266" s="26">
        <v>5656826</v>
      </c>
      <c r="AI266" s="27">
        <f t="shared" ref="AI266:AI329" si="46">AH266/G266</f>
        <v>47.523174245797385</v>
      </c>
      <c r="AJ266" s="89">
        <f t="shared" si="44"/>
        <v>0</v>
      </c>
      <c r="AK266" s="67">
        <f t="shared" ref="AK266:AK329" si="47">IF(AH266&gt;M266,1,0)</f>
        <v>0</v>
      </c>
      <c r="AL266" s="67">
        <f t="shared" ref="AL266:AL329" si="48">IF(AH266&lt;M266,1,0)</f>
        <v>0</v>
      </c>
      <c r="AM266" s="75">
        <f t="shared" ref="AM266:AM329" si="49">IF(AH266=M266,1,0)</f>
        <v>1</v>
      </c>
    </row>
    <row r="267" spans="1:39" x14ac:dyDescent="0.25">
      <c r="A267" s="5"/>
      <c r="B267" s="50" t="s">
        <v>113</v>
      </c>
      <c r="C267" s="6" t="s">
        <v>1266</v>
      </c>
      <c r="D267" s="6" t="s">
        <v>1267</v>
      </c>
      <c r="E267" s="67" t="s">
        <v>947</v>
      </c>
      <c r="F267" s="76"/>
      <c r="G267" s="8">
        <v>56120</v>
      </c>
      <c r="H267" s="90">
        <f>VLOOKUP(C267,'[1]Actualisation du CIF'!B$7:G$1272,6,0)</f>
        <v>0.37699700000000003</v>
      </c>
      <c r="I267" s="68">
        <v>0.31907799999999997</v>
      </c>
      <c r="J267" s="11">
        <v>364.87106199999999</v>
      </c>
      <c r="K267" s="11">
        <v>284.13949500000001</v>
      </c>
      <c r="L267" s="51">
        <v>11885.122443</v>
      </c>
      <c r="M267" s="41">
        <v>398007</v>
      </c>
      <c r="N267" s="21">
        <v>7.0920705630791163</v>
      </c>
      <c r="O267" s="8">
        <v>0</v>
      </c>
      <c r="P267" s="23">
        <v>-1.3542384514155587E-2</v>
      </c>
      <c r="Q267" s="24">
        <v>0</v>
      </c>
      <c r="R267" s="24">
        <v>1</v>
      </c>
      <c r="S267" s="42">
        <v>0</v>
      </c>
      <c r="T267" s="32">
        <v>398007</v>
      </c>
      <c r="U267" s="39">
        <v>0</v>
      </c>
      <c r="V267" s="64">
        <v>437807.69999999995</v>
      </c>
      <c r="W267" s="27">
        <v>7.8012776193870268</v>
      </c>
      <c r="X267" s="88">
        <v>9.9999999999999881E-2</v>
      </c>
      <c r="Y267" s="26">
        <v>640994.25357000006</v>
      </c>
      <c r="Z267" s="27">
        <v>11.421850562544549</v>
      </c>
      <c r="AA267" s="89">
        <v>0.61051000000000011</v>
      </c>
      <c r="AB267" s="67">
        <v>1</v>
      </c>
      <c r="AC267" s="67">
        <v>0</v>
      </c>
      <c r="AD267" s="75">
        <v>0</v>
      </c>
      <c r="AE267" s="64">
        <v>437807.7</v>
      </c>
      <c r="AF267" s="27">
        <f t="shared" si="45"/>
        <v>7.8012776193870277</v>
      </c>
      <c r="AG267" s="88">
        <f t="shared" si="43"/>
        <v>0.10000000000000003</v>
      </c>
      <c r="AH267" s="26">
        <v>640994.25357000006</v>
      </c>
      <c r="AI267" s="27">
        <f t="shared" si="46"/>
        <v>11.421850562544549</v>
      </c>
      <c r="AJ267" s="89">
        <f t="shared" si="44"/>
        <v>0.61051000000000011</v>
      </c>
      <c r="AK267" s="67">
        <f t="shared" si="47"/>
        <v>1</v>
      </c>
      <c r="AL267" s="67">
        <f t="shared" si="48"/>
        <v>0</v>
      </c>
      <c r="AM267" s="75">
        <f t="shared" si="49"/>
        <v>0</v>
      </c>
    </row>
    <row r="268" spans="1:39" x14ac:dyDescent="0.25">
      <c r="A268" s="5"/>
      <c r="B268" s="50" t="s">
        <v>113</v>
      </c>
      <c r="C268" s="6" t="s">
        <v>120</v>
      </c>
      <c r="D268" s="6" t="s">
        <v>121</v>
      </c>
      <c r="E268" s="67" t="s">
        <v>2633</v>
      </c>
      <c r="F268" s="76"/>
      <c r="G268" s="8">
        <v>82491</v>
      </c>
      <c r="H268" s="90">
        <f>VLOOKUP(C268,'[1]Actualisation du CIF'!B$7:G$1272,6,0)</f>
        <v>0.32943899999999998</v>
      </c>
      <c r="I268" s="68">
        <v>0.39010499999999998</v>
      </c>
      <c r="J268" s="11">
        <v>210.324714</v>
      </c>
      <c r="K268" s="11">
        <v>401.16184900000002</v>
      </c>
      <c r="L268" s="51">
        <v>12548.056605</v>
      </c>
      <c r="M268" s="41">
        <v>2491668</v>
      </c>
      <c r="N268" s="21">
        <v>30.205331490708076</v>
      </c>
      <c r="O268" s="8">
        <v>0</v>
      </c>
      <c r="P268" s="23">
        <v>-2.6434643106829467E-3</v>
      </c>
      <c r="Q268" s="24">
        <v>0</v>
      </c>
      <c r="R268" s="24">
        <v>1</v>
      </c>
      <c r="S268" s="42">
        <v>0</v>
      </c>
      <c r="T268" s="32">
        <v>2491668</v>
      </c>
      <c r="U268" s="39">
        <v>0</v>
      </c>
      <c r="V268" s="64">
        <v>2367084.6</v>
      </c>
      <c r="W268" s="27">
        <v>28.695064916172676</v>
      </c>
      <c r="X268" s="88">
        <v>-4.9999999999999961E-2</v>
      </c>
      <c r="Y268" s="26">
        <v>2126086.3061665902</v>
      </c>
      <c r="Z268" s="27">
        <v>25.773554765569457</v>
      </c>
      <c r="AA268" s="89">
        <v>-0.14672167152020646</v>
      </c>
      <c r="AB268" s="67">
        <v>0</v>
      </c>
      <c r="AC268" s="67">
        <v>1</v>
      </c>
      <c r="AD268" s="75">
        <v>0</v>
      </c>
      <c r="AE268" s="64">
        <v>2491668</v>
      </c>
      <c r="AF268" s="27">
        <f t="shared" si="45"/>
        <v>30.205331490708076</v>
      </c>
      <c r="AG268" s="88">
        <f t="shared" si="43"/>
        <v>0</v>
      </c>
      <c r="AH268" s="26">
        <v>2491668</v>
      </c>
      <c r="AI268" s="27">
        <f t="shared" si="46"/>
        <v>30.205331490708076</v>
      </c>
      <c r="AJ268" s="89">
        <f t="shared" si="44"/>
        <v>0</v>
      </c>
      <c r="AK268" s="67">
        <f t="shared" si="47"/>
        <v>0</v>
      </c>
      <c r="AL268" s="67">
        <f t="shared" si="48"/>
        <v>0</v>
      </c>
      <c r="AM268" s="75">
        <f t="shared" si="49"/>
        <v>1</v>
      </c>
    </row>
    <row r="269" spans="1:39" x14ac:dyDescent="0.25">
      <c r="A269" s="5"/>
      <c r="B269" s="50" t="s">
        <v>113</v>
      </c>
      <c r="C269" s="6" t="s">
        <v>116</v>
      </c>
      <c r="D269" s="6" t="s">
        <v>117</v>
      </c>
      <c r="E269" s="67" t="s">
        <v>2633</v>
      </c>
      <c r="F269" s="76"/>
      <c r="G269" s="8">
        <v>109631</v>
      </c>
      <c r="H269" s="90">
        <f>VLOOKUP(C269,'[1]Actualisation du CIF'!B$7:G$1272,6,0)</f>
        <v>0.38022400000000001</v>
      </c>
      <c r="I269" s="68">
        <v>0.37834200000000001</v>
      </c>
      <c r="J269" s="11">
        <v>215.892156</v>
      </c>
      <c r="K269" s="11">
        <v>401.16184900000002</v>
      </c>
      <c r="L269" s="51">
        <v>13387.207985999999</v>
      </c>
      <c r="M269" s="41">
        <v>4788631</v>
      </c>
      <c r="N269" s="21">
        <v>43.67953407339165</v>
      </c>
      <c r="O269" s="8">
        <v>0</v>
      </c>
      <c r="P269" s="23">
        <v>4.4272952139272079E-3</v>
      </c>
      <c r="Q269" s="24">
        <v>1</v>
      </c>
      <c r="R269" s="24">
        <v>0</v>
      </c>
      <c r="S269" s="42">
        <v>0</v>
      </c>
      <c r="T269" s="32">
        <v>4788631</v>
      </c>
      <c r="U269" s="39">
        <v>0</v>
      </c>
      <c r="V269" s="64">
        <v>4549199.45</v>
      </c>
      <c r="W269" s="27">
        <v>41.495557369722071</v>
      </c>
      <c r="X269" s="88">
        <v>-4.9999999999999961E-2</v>
      </c>
      <c r="Y269" s="26">
        <v>3705351.3845215621</v>
      </c>
      <c r="Z269" s="27">
        <v>33.798390824872179</v>
      </c>
      <c r="AA269" s="89">
        <v>-0.22621906250000007</v>
      </c>
      <c r="AB269" s="67">
        <v>0</v>
      </c>
      <c r="AC269" s="67">
        <v>1</v>
      </c>
      <c r="AD269" s="75">
        <v>0</v>
      </c>
      <c r="AE269" s="64">
        <v>4788631</v>
      </c>
      <c r="AF269" s="27">
        <f t="shared" si="45"/>
        <v>43.67953407339165</v>
      </c>
      <c r="AG269" s="88">
        <f t="shared" si="43"/>
        <v>0</v>
      </c>
      <c r="AH269" s="26">
        <v>4788631</v>
      </c>
      <c r="AI269" s="27">
        <f t="shared" si="46"/>
        <v>43.67953407339165</v>
      </c>
      <c r="AJ269" s="89">
        <f t="shared" si="44"/>
        <v>0</v>
      </c>
      <c r="AK269" s="67">
        <f t="shared" si="47"/>
        <v>0</v>
      </c>
      <c r="AL269" s="67">
        <f t="shared" si="48"/>
        <v>0</v>
      </c>
      <c r="AM269" s="75">
        <f t="shared" si="49"/>
        <v>1</v>
      </c>
    </row>
    <row r="270" spans="1:39" x14ac:dyDescent="0.25">
      <c r="A270" s="5"/>
      <c r="B270" s="50" t="s">
        <v>113</v>
      </c>
      <c r="C270" s="6" t="s">
        <v>1268</v>
      </c>
      <c r="D270" s="6" t="s">
        <v>1269</v>
      </c>
      <c r="E270" s="67" t="s">
        <v>947</v>
      </c>
      <c r="F270" s="76"/>
      <c r="G270" s="8">
        <v>34052</v>
      </c>
      <c r="H270" s="90">
        <f>VLOOKUP(C270,'[1]Actualisation du CIF'!B$7:G$1272,6,0)</f>
        <v>0.31563000000000002</v>
      </c>
      <c r="I270" s="68">
        <v>0.35758299999999998</v>
      </c>
      <c r="J270" s="11">
        <v>182.15024099999999</v>
      </c>
      <c r="K270" s="11">
        <v>284.13949500000001</v>
      </c>
      <c r="L270" s="51">
        <v>12438.079549</v>
      </c>
      <c r="M270" s="41">
        <v>616365</v>
      </c>
      <c r="N270" s="21">
        <v>18.100698931046633</v>
      </c>
      <c r="O270" s="8">
        <v>0</v>
      </c>
      <c r="P270" s="23">
        <v>4.7665755248781855E-3</v>
      </c>
      <c r="Q270" s="24">
        <v>1</v>
      </c>
      <c r="R270" s="24">
        <v>0</v>
      </c>
      <c r="S270" s="42">
        <v>0</v>
      </c>
      <c r="T270" s="32">
        <v>616365</v>
      </c>
      <c r="U270" s="39">
        <v>0</v>
      </c>
      <c r="V270" s="64">
        <v>678001.5</v>
      </c>
      <c r="W270" s="27">
        <v>19.910768824151297</v>
      </c>
      <c r="X270" s="88">
        <v>0.1</v>
      </c>
      <c r="Y270" s="26">
        <v>770333.16814898211</v>
      </c>
      <c r="Z270" s="27">
        <v>22.622259137465704</v>
      </c>
      <c r="AA270" s="89">
        <v>0.24980031012303117</v>
      </c>
      <c r="AB270" s="67">
        <v>1</v>
      </c>
      <c r="AC270" s="67">
        <v>0</v>
      </c>
      <c r="AD270" s="75">
        <v>0</v>
      </c>
      <c r="AE270" s="64">
        <v>678001.5</v>
      </c>
      <c r="AF270" s="27">
        <f t="shared" si="45"/>
        <v>19.910768824151297</v>
      </c>
      <c r="AG270" s="88">
        <f t="shared" si="43"/>
        <v>0.1</v>
      </c>
      <c r="AH270" s="26">
        <v>816032.62709185109</v>
      </c>
      <c r="AI270" s="27">
        <f t="shared" si="46"/>
        <v>23.964308325262866</v>
      </c>
      <c r="AJ270" s="89">
        <f t="shared" si="44"/>
        <v>0.32394381104029446</v>
      </c>
      <c r="AK270" s="67">
        <f t="shared" si="47"/>
        <v>1</v>
      </c>
      <c r="AL270" s="67">
        <f t="shared" si="48"/>
        <v>0</v>
      </c>
      <c r="AM270" s="75">
        <f t="shared" si="49"/>
        <v>0</v>
      </c>
    </row>
    <row r="271" spans="1:39" x14ac:dyDescent="0.25">
      <c r="A271" s="5"/>
      <c r="B271" s="50" t="s">
        <v>113</v>
      </c>
      <c r="C271" s="6" t="s">
        <v>1262</v>
      </c>
      <c r="D271" s="6" t="s">
        <v>1263</v>
      </c>
      <c r="E271" s="67" t="s">
        <v>947</v>
      </c>
      <c r="F271" s="76"/>
      <c r="G271" s="8">
        <v>77690</v>
      </c>
      <c r="H271" s="90">
        <f>VLOOKUP(C271,'[1]Actualisation du CIF'!B$7:G$1272,6,0)</f>
        <v>0.33538000000000001</v>
      </c>
      <c r="I271" s="68">
        <v>0.41209400000000002</v>
      </c>
      <c r="J271" s="11">
        <v>229.96008499999999</v>
      </c>
      <c r="K271" s="11">
        <v>284.13949500000001</v>
      </c>
      <c r="L271" s="51">
        <v>13622.188317</v>
      </c>
      <c r="M271" s="41">
        <v>1009858</v>
      </c>
      <c r="N271" s="21">
        <v>12.99855837302098</v>
      </c>
      <c r="O271" s="8">
        <v>0</v>
      </c>
      <c r="P271" s="23">
        <v>1.1686921897399255E-2</v>
      </c>
      <c r="Q271" s="24">
        <v>1</v>
      </c>
      <c r="R271" s="24">
        <v>0</v>
      </c>
      <c r="S271" s="42">
        <v>0</v>
      </c>
      <c r="T271" s="32">
        <v>1009858</v>
      </c>
      <c r="U271" s="39">
        <v>0</v>
      </c>
      <c r="V271" s="64">
        <v>1110843.8</v>
      </c>
      <c r="W271" s="27">
        <v>14.298414210323079</v>
      </c>
      <c r="X271" s="88">
        <v>0.10000000000000005</v>
      </c>
      <c r="Y271" s="26">
        <v>1626386.4075800008</v>
      </c>
      <c r="Z271" s="27">
        <v>20.93430824533403</v>
      </c>
      <c r="AA271" s="89">
        <v>0.61051000000000077</v>
      </c>
      <c r="AB271" s="67">
        <v>1</v>
      </c>
      <c r="AC271" s="67">
        <v>0</v>
      </c>
      <c r="AD271" s="75">
        <v>0</v>
      </c>
      <c r="AE271" s="64">
        <v>1110843.8</v>
      </c>
      <c r="AF271" s="27">
        <f t="shared" si="45"/>
        <v>14.298414210323079</v>
      </c>
      <c r="AG271" s="88">
        <f t="shared" si="43"/>
        <v>0.10000000000000005</v>
      </c>
      <c r="AH271" s="26">
        <v>1626386.4075800008</v>
      </c>
      <c r="AI271" s="27">
        <f t="shared" si="46"/>
        <v>20.93430824533403</v>
      </c>
      <c r="AJ271" s="89">
        <f t="shared" si="44"/>
        <v>0.61051000000000077</v>
      </c>
      <c r="AK271" s="67">
        <f t="shared" si="47"/>
        <v>1</v>
      </c>
      <c r="AL271" s="67">
        <f t="shared" si="48"/>
        <v>0</v>
      </c>
      <c r="AM271" s="75">
        <f t="shared" si="49"/>
        <v>0</v>
      </c>
    </row>
    <row r="272" spans="1:39" x14ac:dyDescent="0.25">
      <c r="A272" s="5"/>
      <c r="B272" s="50" t="s">
        <v>113</v>
      </c>
      <c r="C272" s="6" t="s">
        <v>118</v>
      </c>
      <c r="D272" s="6" t="s">
        <v>119</v>
      </c>
      <c r="E272" s="67" t="s">
        <v>2633</v>
      </c>
      <c r="F272" s="76"/>
      <c r="G272" s="8">
        <v>163168</v>
      </c>
      <c r="H272" s="90">
        <f>VLOOKUP(C272,'[1]Actualisation du CIF'!B$7:G$1272,6,0)</f>
        <v>0.32547999999999999</v>
      </c>
      <c r="I272" s="68">
        <v>0.346223</v>
      </c>
      <c r="J272" s="11">
        <v>299.26303000000001</v>
      </c>
      <c r="K272" s="11">
        <v>401.16184900000002</v>
      </c>
      <c r="L272" s="51">
        <v>13792.997783000001</v>
      </c>
      <c r="M272" s="41">
        <v>4346433</v>
      </c>
      <c r="N272" s="21">
        <v>26.637778240831537</v>
      </c>
      <c r="O272" s="8">
        <v>0</v>
      </c>
      <c r="P272" s="23">
        <v>1.7757200557253381E-3</v>
      </c>
      <c r="Q272" s="24">
        <v>1</v>
      </c>
      <c r="R272" s="24">
        <v>0</v>
      </c>
      <c r="S272" s="42">
        <v>0</v>
      </c>
      <c r="T272" s="32">
        <v>4346433</v>
      </c>
      <c r="U272" s="39">
        <v>0</v>
      </c>
      <c r="V272" s="64">
        <v>4129111.3499999996</v>
      </c>
      <c r="W272" s="27">
        <v>25.305889328789956</v>
      </c>
      <c r="X272" s="88">
        <v>-5.0000000000000086E-2</v>
      </c>
      <c r="Y272" s="26">
        <v>3462390.6825447497</v>
      </c>
      <c r="Z272" s="27">
        <v>21.21978992538212</v>
      </c>
      <c r="AA272" s="89">
        <v>-0.20339490277550587</v>
      </c>
      <c r="AB272" s="67">
        <v>0</v>
      </c>
      <c r="AC272" s="67">
        <v>1</v>
      </c>
      <c r="AD272" s="75">
        <v>0</v>
      </c>
      <c r="AE272" s="64">
        <v>4129111.3499999996</v>
      </c>
      <c r="AF272" s="27">
        <f t="shared" si="45"/>
        <v>25.305889328789956</v>
      </c>
      <c r="AG272" s="88">
        <f t="shared" si="43"/>
        <v>-5.0000000000000086E-2</v>
      </c>
      <c r="AH272" s="26">
        <v>3444343.5807494549</v>
      </c>
      <c r="AI272" s="27">
        <f t="shared" si="46"/>
        <v>21.109185506652377</v>
      </c>
      <c r="AJ272" s="89">
        <f t="shared" si="44"/>
        <v>-0.2075470665832293</v>
      </c>
      <c r="AK272" s="67">
        <f t="shared" si="47"/>
        <v>0</v>
      </c>
      <c r="AL272" s="67">
        <f t="shared" si="48"/>
        <v>1</v>
      </c>
      <c r="AM272" s="75">
        <f t="shared" si="49"/>
        <v>0</v>
      </c>
    </row>
    <row r="273" spans="1:39" x14ac:dyDescent="0.25">
      <c r="A273" s="5"/>
      <c r="B273" s="50" t="s">
        <v>113</v>
      </c>
      <c r="C273" s="6" t="s">
        <v>1264</v>
      </c>
      <c r="D273" s="6" t="s">
        <v>1265</v>
      </c>
      <c r="E273" s="67" t="s">
        <v>947</v>
      </c>
      <c r="F273" s="76"/>
      <c r="G273" s="8">
        <v>21564</v>
      </c>
      <c r="H273" s="90">
        <f>VLOOKUP(C273,'[1]Actualisation du CIF'!B$7:G$1272,6,0)</f>
        <v>0.51132200000000005</v>
      </c>
      <c r="I273" s="68">
        <v>0.510741</v>
      </c>
      <c r="J273" s="11">
        <v>208.29943399999999</v>
      </c>
      <c r="K273" s="11">
        <v>284.13949500000001</v>
      </c>
      <c r="L273" s="51">
        <v>11169.13384</v>
      </c>
      <c r="M273" s="41">
        <v>413334</v>
      </c>
      <c r="N273" s="21">
        <v>19.167779632721203</v>
      </c>
      <c r="O273" s="8">
        <v>0</v>
      </c>
      <c r="P273" s="23">
        <v>-6.6013961316243016E-3</v>
      </c>
      <c r="Q273" s="24">
        <v>0</v>
      </c>
      <c r="R273" s="24">
        <v>1</v>
      </c>
      <c r="S273" s="42">
        <v>0</v>
      </c>
      <c r="T273" s="32">
        <v>413334</v>
      </c>
      <c r="U273" s="39">
        <v>0</v>
      </c>
      <c r="V273" s="64">
        <v>454667.4</v>
      </c>
      <c r="W273" s="27">
        <v>21.084557595993324</v>
      </c>
      <c r="X273" s="88">
        <v>0.10000000000000006</v>
      </c>
      <c r="Y273" s="26">
        <v>665678.54034000018</v>
      </c>
      <c r="Z273" s="27">
        <v>30.869900776293832</v>
      </c>
      <c r="AA273" s="89">
        <v>0.61051000000000044</v>
      </c>
      <c r="AB273" s="67">
        <v>1</v>
      </c>
      <c r="AC273" s="67">
        <v>0</v>
      </c>
      <c r="AD273" s="75">
        <v>0</v>
      </c>
      <c r="AE273" s="64">
        <v>454667.4</v>
      </c>
      <c r="AF273" s="27">
        <f t="shared" si="45"/>
        <v>21.084557595993324</v>
      </c>
      <c r="AG273" s="88">
        <f t="shared" si="43"/>
        <v>0.10000000000000006</v>
      </c>
      <c r="AH273" s="26">
        <v>665678.54034000018</v>
      </c>
      <c r="AI273" s="27">
        <f t="shared" si="46"/>
        <v>30.869900776293832</v>
      </c>
      <c r="AJ273" s="89">
        <f t="shared" si="44"/>
        <v>0.61051000000000044</v>
      </c>
      <c r="AK273" s="67">
        <f t="shared" si="47"/>
        <v>1</v>
      </c>
      <c r="AL273" s="67">
        <f t="shared" si="48"/>
        <v>0</v>
      </c>
      <c r="AM273" s="75">
        <f t="shared" si="49"/>
        <v>0</v>
      </c>
    </row>
    <row r="274" spans="1:39" x14ac:dyDescent="0.25">
      <c r="A274" s="5"/>
      <c r="B274" s="50" t="s">
        <v>122</v>
      </c>
      <c r="C274" s="6" t="s">
        <v>123</v>
      </c>
      <c r="D274" s="6" t="s">
        <v>124</v>
      </c>
      <c r="E274" s="67" t="s">
        <v>2633</v>
      </c>
      <c r="F274" s="76"/>
      <c r="G274" s="8">
        <v>32171</v>
      </c>
      <c r="H274" s="90">
        <f>VLOOKUP(C274,'[1]Actualisation du CIF'!B$7:G$1272,6,0)</f>
        <v>0.34689900000000001</v>
      </c>
      <c r="I274" s="68">
        <v>0.34664</v>
      </c>
      <c r="J274" s="11">
        <v>228.52395000000001</v>
      </c>
      <c r="K274" s="11">
        <v>401.16184900000002</v>
      </c>
      <c r="L274" s="51">
        <v>12864.311801</v>
      </c>
      <c r="M274" s="41">
        <v>881094</v>
      </c>
      <c r="N274" s="21">
        <v>27.387833763327219</v>
      </c>
      <c r="O274" s="8">
        <v>0</v>
      </c>
      <c r="P274" s="23">
        <v>-7.3551193414118907E-2</v>
      </c>
      <c r="Q274" s="24">
        <v>0</v>
      </c>
      <c r="R274" s="24">
        <v>1</v>
      </c>
      <c r="S274" s="42">
        <v>0</v>
      </c>
      <c r="T274" s="32">
        <v>881094</v>
      </c>
      <c r="U274" s="39">
        <v>0</v>
      </c>
      <c r="V274" s="64">
        <v>837039.29999999993</v>
      </c>
      <c r="W274" s="27">
        <v>26.018442075160856</v>
      </c>
      <c r="X274" s="88">
        <v>-5.0000000000000079E-2</v>
      </c>
      <c r="Y274" s="26">
        <v>834012.1469680469</v>
      </c>
      <c r="Z274" s="27">
        <v>25.924346366853591</v>
      </c>
      <c r="AA274" s="89">
        <v>-5.3435675457956924E-2</v>
      </c>
      <c r="AB274" s="67">
        <v>0</v>
      </c>
      <c r="AC274" s="67">
        <v>1</v>
      </c>
      <c r="AD274" s="75">
        <v>0</v>
      </c>
      <c r="AE274" s="64">
        <v>881094</v>
      </c>
      <c r="AF274" s="27">
        <f t="shared" si="45"/>
        <v>27.387833763327219</v>
      </c>
      <c r="AG274" s="88">
        <f t="shared" si="43"/>
        <v>0</v>
      </c>
      <c r="AH274" s="26">
        <v>881094</v>
      </c>
      <c r="AI274" s="27">
        <f t="shared" si="46"/>
        <v>27.387833763327219</v>
      </c>
      <c r="AJ274" s="89">
        <f t="shared" si="44"/>
        <v>0</v>
      </c>
      <c r="AK274" s="67">
        <f t="shared" si="47"/>
        <v>0</v>
      </c>
      <c r="AL274" s="67">
        <f t="shared" si="48"/>
        <v>0</v>
      </c>
      <c r="AM274" s="75">
        <f t="shared" si="49"/>
        <v>1</v>
      </c>
    </row>
    <row r="275" spans="1:39" x14ac:dyDescent="0.25">
      <c r="A275" s="5"/>
      <c r="B275" s="50" t="s">
        <v>122</v>
      </c>
      <c r="C275" s="6" t="s">
        <v>1280</v>
      </c>
      <c r="D275" s="6" t="s">
        <v>1281</v>
      </c>
      <c r="E275" s="67" t="s">
        <v>947</v>
      </c>
      <c r="F275" s="76" t="s">
        <v>2656</v>
      </c>
      <c r="G275" s="8">
        <v>8025</v>
      </c>
      <c r="H275" s="90">
        <f>VLOOKUP(C275,'[1]Actualisation du CIF'!B$7:G$1272,6,0)</f>
        <v>0.366753</v>
      </c>
      <c r="I275" s="68">
        <v>0.366753</v>
      </c>
      <c r="J275" s="11">
        <v>154.50878499999999</v>
      </c>
      <c r="K275" s="11">
        <v>284.13949500000001</v>
      </c>
      <c r="L275" s="51">
        <v>11141.214118</v>
      </c>
      <c r="M275" s="41">
        <v>83484</v>
      </c>
      <c r="N275" s="21">
        <v>10.402990654205608</v>
      </c>
      <c r="O275" s="8">
        <v>0</v>
      </c>
      <c r="P275" s="23">
        <v>0.507750433729661</v>
      </c>
      <c r="Q275" s="24">
        <v>1</v>
      </c>
      <c r="R275" s="24">
        <v>0</v>
      </c>
      <c r="S275" s="42">
        <v>0</v>
      </c>
      <c r="T275" s="32">
        <v>83484</v>
      </c>
      <c r="U275" s="39">
        <v>0</v>
      </c>
      <c r="V275" s="64">
        <v>91832.400000000009</v>
      </c>
      <c r="W275" s="27">
        <v>11.443289719626168</v>
      </c>
      <c r="X275" s="88">
        <v>0.1000000000000001</v>
      </c>
      <c r="Y275" s="26">
        <v>134451.81684000004</v>
      </c>
      <c r="Z275" s="27">
        <v>16.754120478504678</v>
      </c>
      <c r="AA275" s="89">
        <v>0.61051000000000055</v>
      </c>
      <c r="AB275" s="67">
        <v>1</v>
      </c>
      <c r="AC275" s="67">
        <v>0</v>
      </c>
      <c r="AD275" s="75">
        <v>0</v>
      </c>
      <c r="AE275" s="64">
        <v>91832.400000000009</v>
      </c>
      <c r="AF275" s="27">
        <f t="shared" si="45"/>
        <v>11.443289719626168</v>
      </c>
      <c r="AG275" s="88">
        <f t="shared" si="43"/>
        <v>0.1000000000000001</v>
      </c>
      <c r="AH275" s="26">
        <v>134451.81684000004</v>
      </c>
      <c r="AI275" s="27">
        <f t="shared" si="46"/>
        <v>16.754120478504678</v>
      </c>
      <c r="AJ275" s="89">
        <f t="shared" si="44"/>
        <v>0.61051000000000055</v>
      </c>
      <c r="AK275" s="67">
        <f t="shared" si="47"/>
        <v>1</v>
      </c>
      <c r="AL275" s="67">
        <f t="shared" si="48"/>
        <v>0</v>
      </c>
      <c r="AM275" s="75">
        <f t="shared" si="49"/>
        <v>0</v>
      </c>
    </row>
    <row r="276" spans="1:39" x14ac:dyDescent="0.25">
      <c r="A276" s="5"/>
      <c r="B276" s="50" t="s">
        <v>122</v>
      </c>
      <c r="C276" s="6" t="s">
        <v>1272</v>
      </c>
      <c r="D276" s="6" t="s">
        <v>1273</v>
      </c>
      <c r="E276" s="67" t="s">
        <v>947</v>
      </c>
      <c r="F276" s="76"/>
      <c r="G276" s="8">
        <v>15000</v>
      </c>
      <c r="H276" s="90">
        <f>VLOOKUP(C276,'[1]Actualisation du CIF'!B$7:G$1272,6,0)</f>
        <v>0.381438</v>
      </c>
      <c r="I276" s="68">
        <v>0.422767</v>
      </c>
      <c r="J276" s="11">
        <v>143.00286700000001</v>
      </c>
      <c r="K276" s="11">
        <v>284.13949500000001</v>
      </c>
      <c r="L276" s="51">
        <v>10931.299449</v>
      </c>
      <c r="M276" s="41">
        <v>327681</v>
      </c>
      <c r="N276" s="21">
        <v>21.845400000000001</v>
      </c>
      <c r="O276" s="8">
        <v>0</v>
      </c>
      <c r="P276" s="23">
        <v>-0.10959270506949463</v>
      </c>
      <c r="Q276" s="24">
        <v>0</v>
      </c>
      <c r="R276" s="24">
        <v>1</v>
      </c>
      <c r="S276" s="42">
        <v>0</v>
      </c>
      <c r="T276" s="32">
        <v>327681</v>
      </c>
      <c r="U276" s="39">
        <v>0</v>
      </c>
      <c r="V276" s="64">
        <v>360449.10000000003</v>
      </c>
      <c r="W276" s="27">
        <v>24.029940000000003</v>
      </c>
      <c r="X276" s="88">
        <v>0.1000000000000001</v>
      </c>
      <c r="Y276" s="26">
        <v>475353.44673804328</v>
      </c>
      <c r="Z276" s="27">
        <v>31.690229782536218</v>
      </c>
      <c r="AA276" s="89">
        <v>0.45065916772117787</v>
      </c>
      <c r="AB276" s="67">
        <v>1</v>
      </c>
      <c r="AC276" s="67">
        <v>0</v>
      </c>
      <c r="AD276" s="75">
        <v>0</v>
      </c>
      <c r="AE276" s="64">
        <v>360449.10000000003</v>
      </c>
      <c r="AF276" s="27">
        <f t="shared" si="45"/>
        <v>24.029940000000003</v>
      </c>
      <c r="AG276" s="88">
        <f t="shared" si="43"/>
        <v>0.1000000000000001</v>
      </c>
      <c r="AH276" s="26">
        <v>492526.38305937976</v>
      </c>
      <c r="AI276" s="27">
        <f t="shared" si="46"/>
        <v>32.835092203958652</v>
      </c>
      <c r="AJ276" s="89">
        <f t="shared" si="44"/>
        <v>0.5030666503684369</v>
      </c>
      <c r="AK276" s="67">
        <f t="shared" si="47"/>
        <v>1</v>
      </c>
      <c r="AL276" s="67">
        <f t="shared" si="48"/>
        <v>0</v>
      </c>
      <c r="AM276" s="75">
        <f t="shared" si="49"/>
        <v>0</v>
      </c>
    </row>
    <row r="277" spans="1:39" x14ac:dyDescent="0.25">
      <c r="A277" s="5"/>
      <c r="B277" s="50" t="s">
        <v>122</v>
      </c>
      <c r="C277" s="6" t="s">
        <v>1276</v>
      </c>
      <c r="D277" s="6" t="s">
        <v>1277</v>
      </c>
      <c r="E277" s="67" t="s">
        <v>947</v>
      </c>
      <c r="F277" s="76"/>
      <c r="G277" s="8">
        <v>17956</v>
      </c>
      <c r="H277" s="90">
        <f>VLOOKUP(C277,'[1]Actualisation du CIF'!B$7:G$1272,6,0)</f>
        <v>0.32029400000000002</v>
      </c>
      <c r="I277" s="68">
        <v>0.31748300000000002</v>
      </c>
      <c r="J277" s="11">
        <v>129.70489000000001</v>
      </c>
      <c r="K277" s="11">
        <v>284.13949500000001</v>
      </c>
      <c r="L277" s="51">
        <v>11123.05819</v>
      </c>
      <c r="M277" s="41">
        <v>346312</v>
      </c>
      <c r="N277" s="21">
        <v>19.286700824237023</v>
      </c>
      <c r="O277" s="8">
        <v>0</v>
      </c>
      <c r="P277" s="23">
        <v>-4.5663297951028031E-3</v>
      </c>
      <c r="Q277" s="24">
        <v>0</v>
      </c>
      <c r="R277" s="24">
        <v>1</v>
      </c>
      <c r="S277" s="42">
        <v>0</v>
      </c>
      <c r="T277" s="32">
        <v>346312</v>
      </c>
      <c r="U277" s="39">
        <v>0</v>
      </c>
      <c r="V277" s="64">
        <v>380943.2</v>
      </c>
      <c r="W277" s="27">
        <v>21.215370906660727</v>
      </c>
      <c r="X277" s="88">
        <v>0.10000000000000003</v>
      </c>
      <c r="Y277" s="26">
        <v>498068.20057069173</v>
      </c>
      <c r="Z277" s="27">
        <v>27.738260223362204</v>
      </c>
      <c r="AA277" s="89">
        <v>0.43820658992668959</v>
      </c>
      <c r="AB277" s="67">
        <v>1</v>
      </c>
      <c r="AC277" s="67">
        <v>0</v>
      </c>
      <c r="AD277" s="75">
        <v>0</v>
      </c>
      <c r="AE277" s="64">
        <v>380943.2</v>
      </c>
      <c r="AF277" s="27">
        <f t="shared" si="45"/>
        <v>21.215370906660727</v>
      </c>
      <c r="AG277" s="88">
        <f t="shared" si="43"/>
        <v>0.10000000000000003</v>
      </c>
      <c r="AH277" s="26">
        <v>461500.35655030969</v>
      </c>
      <c r="AI277" s="27">
        <f t="shared" si="46"/>
        <v>25.701735160966233</v>
      </c>
      <c r="AJ277" s="89">
        <f t="shared" si="44"/>
        <v>0.3326143955459519</v>
      </c>
      <c r="AK277" s="67">
        <f t="shared" si="47"/>
        <v>1</v>
      </c>
      <c r="AL277" s="67">
        <f t="shared" si="48"/>
        <v>0</v>
      </c>
      <c r="AM277" s="75">
        <f t="shared" si="49"/>
        <v>0</v>
      </c>
    </row>
    <row r="278" spans="1:39" x14ac:dyDescent="0.25">
      <c r="A278" s="5"/>
      <c r="B278" s="50" t="s">
        <v>122</v>
      </c>
      <c r="C278" s="6" t="s">
        <v>1270</v>
      </c>
      <c r="D278" s="6" t="s">
        <v>1271</v>
      </c>
      <c r="E278" s="67" t="s">
        <v>947</v>
      </c>
      <c r="F278" s="76"/>
      <c r="G278" s="8">
        <v>29777</v>
      </c>
      <c r="H278" s="90">
        <f>VLOOKUP(C278,'[1]Actualisation du CIF'!B$7:G$1272,6,0)</f>
        <v>0.37359300000000001</v>
      </c>
      <c r="I278" s="68">
        <v>0.32973599999999997</v>
      </c>
      <c r="J278" s="11">
        <v>210.02784</v>
      </c>
      <c r="K278" s="11">
        <v>284.13949500000001</v>
      </c>
      <c r="L278" s="51">
        <v>11590.688539999999</v>
      </c>
      <c r="M278" s="41">
        <v>528920</v>
      </c>
      <c r="N278" s="21">
        <v>17.762702757161566</v>
      </c>
      <c r="O278" s="8">
        <v>0</v>
      </c>
      <c r="P278" s="23">
        <v>-4.9936910073058536E-3</v>
      </c>
      <c r="Q278" s="24">
        <v>0</v>
      </c>
      <c r="R278" s="24">
        <v>1</v>
      </c>
      <c r="S278" s="42">
        <v>0</v>
      </c>
      <c r="T278" s="32">
        <v>528920</v>
      </c>
      <c r="U278" s="39">
        <v>0</v>
      </c>
      <c r="V278" s="64">
        <v>581812</v>
      </c>
      <c r="W278" s="27">
        <v>19.538973032877724</v>
      </c>
      <c r="X278" s="88">
        <v>0.1</v>
      </c>
      <c r="Y278" s="26">
        <v>770816.13103943458</v>
      </c>
      <c r="Z278" s="27">
        <v>25.886292475381488</v>
      </c>
      <c r="AA278" s="89">
        <v>0.4573397319810833</v>
      </c>
      <c r="AB278" s="67">
        <v>1</v>
      </c>
      <c r="AC278" s="67">
        <v>0</v>
      </c>
      <c r="AD278" s="75">
        <v>0</v>
      </c>
      <c r="AE278" s="64">
        <v>574198.41998262494</v>
      </c>
      <c r="AF278" s="27">
        <f t="shared" si="45"/>
        <v>19.283286428539643</v>
      </c>
      <c r="AG278" s="88">
        <f t="shared" si="43"/>
        <v>8.5605422337262607E-2</v>
      </c>
      <c r="AH278" s="26">
        <v>636168.94261984597</v>
      </c>
      <c r="AI278" s="27">
        <f t="shared" si="46"/>
        <v>21.364440427841824</v>
      </c>
      <c r="AJ278" s="89">
        <f t="shared" si="44"/>
        <v>0.20276968656856609</v>
      </c>
      <c r="AK278" s="67">
        <f t="shared" si="47"/>
        <v>1</v>
      </c>
      <c r="AL278" s="67">
        <f t="shared" si="48"/>
        <v>0</v>
      </c>
      <c r="AM278" s="75">
        <f t="shared" si="49"/>
        <v>0</v>
      </c>
    </row>
    <row r="279" spans="1:39" x14ac:dyDescent="0.25">
      <c r="A279" s="5"/>
      <c r="B279" s="50" t="s">
        <v>122</v>
      </c>
      <c r="C279" s="6" t="s">
        <v>1274</v>
      </c>
      <c r="D279" s="6" t="s">
        <v>1275</v>
      </c>
      <c r="E279" s="67" t="s">
        <v>947</v>
      </c>
      <c r="F279" s="76"/>
      <c r="G279" s="8">
        <v>19758</v>
      </c>
      <c r="H279" s="90">
        <f>VLOOKUP(C279,'[1]Actualisation du CIF'!B$7:G$1272,6,0)</f>
        <v>0.40082200000000001</v>
      </c>
      <c r="I279" s="68">
        <v>0.39535900000000002</v>
      </c>
      <c r="J279" s="11">
        <v>169.27649600000001</v>
      </c>
      <c r="K279" s="11">
        <v>284.13949500000001</v>
      </c>
      <c r="L279" s="51">
        <v>11074.843305</v>
      </c>
      <c r="M279" s="41">
        <v>570856</v>
      </c>
      <c r="N279" s="21">
        <v>28.892398015993521</v>
      </c>
      <c r="O279" s="8">
        <v>0</v>
      </c>
      <c r="P279" s="23">
        <v>-7.9254317421401568E-3</v>
      </c>
      <c r="Q279" s="24">
        <v>0</v>
      </c>
      <c r="R279" s="24">
        <v>1</v>
      </c>
      <c r="S279" s="42">
        <v>0</v>
      </c>
      <c r="T279" s="32">
        <v>570856</v>
      </c>
      <c r="U279" s="39">
        <v>0</v>
      </c>
      <c r="V279" s="64">
        <v>576690.09527765401</v>
      </c>
      <c r="W279" s="27">
        <v>29.187675639116005</v>
      </c>
      <c r="X279" s="88">
        <v>1.021990708279147E-2</v>
      </c>
      <c r="Y279" s="26">
        <v>607816.9229134256</v>
      </c>
      <c r="Z279" s="27">
        <v>30.763079406489808</v>
      </c>
      <c r="AA279" s="89">
        <v>6.4746491082559532E-2</v>
      </c>
      <c r="AB279" s="67">
        <v>1</v>
      </c>
      <c r="AC279" s="67">
        <v>0</v>
      </c>
      <c r="AD279" s="75">
        <v>0</v>
      </c>
      <c r="AE279" s="64">
        <v>570856</v>
      </c>
      <c r="AF279" s="27">
        <f t="shared" si="45"/>
        <v>28.892398015993521</v>
      </c>
      <c r="AG279" s="88">
        <f t="shared" si="43"/>
        <v>0</v>
      </c>
      <c r="AH279" s="26">
        <v>570856</v>
      </c>
      <c r="AI279" s="27">
        <f t="shared" si="46"/>
        <v>28.892398015993521</v>
      </c>
      <c r="AJ279" s="89">
        <f t="shared" si="44"/>
        <v>0</v>
      </c>
      <c r="AK279" s="67">
        <f t="shared" si="47"/>
        <v>0</v>
      </c>
      <c r="AL279" s="67">
        <f t="shared" si="48"/>
        <v>0</v>
      </c>
      <c r="AM279" s="75">
        <f t="shared" si="49"/>
        <v>1</v>
      </c>
    </row>
    <row r="280" spans="1:39" x14ac:dyDescent="0.25">
      <c r="A280" s="5"/>
      <c r="B280" s="50" t="s">
        <v>122</v>
      </c>
      <c r="C280" s="6" t="s">
        <v>1278</v>
      </c>
      <c r="D280" s="6" t="s">
        <v>1279</v>
      </c>
      <c r="E280" s="67" t="s">
        <v>947</v>
      </c>
      <c r="F280" s="76"/>
      <c r="G280" s="8">
        <v>17407</v>
      </c>
      <c r="H280" s="90">
        <f>VLOOKUP(C280,'[1]Actualisation du CIF'!B$7:G$1272,6,0)</f>
        <v>0.40029599999999999</v>
      </c>
      <c r="I280" s="68">
        <v>0.44985999999999998</v>
      </c>
      <c r="J280" s="11">
        <v>100.108577</v>
      </c>
      <c r="K280" s="11">
        <v>284.13949500000001</v>
      </c>
      <c r="L280" s="51">
        <v>10439.79969</v>
      </c>
      <c r="M280" s="41">
        <v>771042</v>
      </c>
      <c r="N280" s="21">
        <v>44.294938817717011</v>
      </c>
      <c r="O280" s="8">
        <v>0</v>
      </c>
      <c r="P280" s="23">
        <v>3.7909681588409643E-3</v>
      </c>
      <c r="Q280" s="24">
        <v>1</v>
      </c>
      <c r="R280" s="24">
        <v>0</v>
      </c>
      <c r="S280" s="42">
        <v>0</v>
      </c>
      <c r="T280" s="32">
        <v>771042</v>
      </c>
      <c r="U280" s="39">
        <v>0</v>
      </c>
      <c r="V280" s="64">
        <v>771042</v>
      </c>
      <c r="W280" s="27">
        <v>44.294938817717011</v>
      </c>
      <c r="X280" s="88">
        <v>0</v>
      </c>
      <c r="Y280" s="26">
        <v>771042</v>
      </c>
      <c r="Z280" s="27">
        <v>44.294938817717011</v>
      </c>
      <c r="AA280" s="89">
        <v>0</v>
      </c>
      <c r="AB280" s="67">
        <v>0</v>
      </c>
      <c r="AC280" s="67">
        <v>0</v>
      </c>
      <c r="AD280" s="75">
        <v>1</v>
      </c>
      <c r="AE280" s="64">
        <v>771042</v>
      </c>
      <c r="AF280" s="27">
        <f t="shared" si="45"/>
        <v>44.294938817717011</v>
      </c>
      <c r="AG280" s="88">
        <f t="shared" si="43"/>
        <v>0</v>
      </c>
      <c r="AH280" s="26">
        <v>771042</v>
      </c>
      <c r="AI280" s="27">
        <f t="shared" si="46"/>
        <v>44.294938817717011</v>
      </c>
      <c r="AJ280" s="89">
        <f t="shared" si="44"/>
        <v>0</v>
      </c>
      <c r="AK280" s="67">
        <f t="shared" si="47"/>
        <v>0</v>
      </c>
      <c r="AL280" s="67">
        <f t="shared" si="48"/>
        <v>0</v>
      </c>
      <c r="AM280" s="75">
        <f t="shared" si="49"/>
        <v>1</v>
      </c>
    </row>
    <row r="281" spans="1:39" x14ac:dyDescent="0.25">
      <c r="A281" s="5"/>
      <c r="B281" s="50" t="s">
        <v>125</v>
      </c>
      <c r="C281" s="6" t="s">
        <v>1296</v>
      </c>
      <c r="D281" s="6" t="s">
        <v>1297</v>
      </c>
      <c r="E281" s="67" t="s">
        <v>947</v>
      </c>
      <c r="F281" s="76"/>
      <c r="G281" s="8">
        <v>18769</v>
      </c>
      <c r="H281" s="90">
        <f>VLOOKUP(C281,'[1]Actualisation du CIF'!B$7:G$1272,6,0)</f>
        <v>0.380133</v>
      </c>
      <c r="I281" s="68">
        <v>0.38378200000000001</v>
      </c>
      <c r="J281" s="11">
        <v>364.734083</v>
      </c>
      <c r="K281" s="11">
        <v>284.13949500000001</v>
      </c>
      <c r="L281" s="51">
        <v>13884.854464</v>
      </c>
      <c r="M281" s="41">
        <v>123432</v>
      </c>
      <c r="N281" s="21">
        <v>6.5763759390484307</v>
      </c>
      <c r="O281" s="8">
        <v>0</v>
      </c>
      <c r="P281" s="23">
        <v>-0.17648532962077465</v>
      </c>
      <c r="Q281" s="24">
        <v>0</v>
      </c>
      <c r="R281" s="24">
        <v>1</v>
      </c>
      <c r="S281" s="42">
        <v>0</v>
      </c>
      <c r="T281" s="32">
        <v>123432</v>
      </c>
      <c r="U281" s="39">
        <v>0</v>
      </c>
      <c r="V281" s="64">
        <v>135775.20000000001</v>
      </c>
      <c r="W281" s="27">
        <v>7.2340135329532744</v>
      </c>
      <c r="X281" s="88">
        <v>0.10000000000000009</v>
      </c>
      <c r="Y281" s="26">
        <v>198788.47032000008</v>
      </c>
      <c r="Z281" s="27">
        <v>10.591319213596893</v>
      </c>
      <c r="AA281" s="89">
        <v>0.61051000000000066</v>
      </c>
      <c r="AB281" s="67">
        <v>1</v>
      </c>
      <c r="AC281" s="67">
        <v>0</v>
      </c>
      <c r="AD281" s="75">
        <v>0</v>
      </c>
      <c r="AE281" s="64">
        <v>135775.20000000001</v>
      </c>
      <c r="AF281" s="27">
        <f t="shared" si="45"/>
        <v>7.2340135329532744</v>
      </c>
      <c r="AG281" s="88">
        <f t="shared" si="43"/>
        <v>0.10000000000000009</v>
      </c>
      <c r="AH281" s="26">
        <v>198788.47032000008</v>
      </c>
      <c r="AI281" s="27">
        <f t="shared" si="46"/>
        <v>10.591319213596893</v>
      </c>
      <c r="AJ281" s="89">
        <f t="shared" si="44"/>
        <v>0.61051000000000066</v>
      </c>
      <c r="AK281" s="67">
        <f t="shared" si="47"/>
        <v>1</v>
      </c>
      <c r="AL281" s="67">
        <f t="shared" si="48"/>
        <v>0</v>
      </c>
      <c r="AM281" s="75">
        <f t="shared" si="49"/>
        <v>0</v>
      </c>
    </row>
    <row r="282" spans="1:39" x14ac:dyDescent="0.25">
      <c r="A282" s="5"/>
      <c r="B282" s="50" t="s">
        <v>125</v>
      </c>
      <c r="C282" s="6" t="s">
        <v>648</v>
      </c>
      <c r="D282" s="6" t="s">
        <v>649</v>
      </c>
      <c r="E282" s="67" t="s">
        <v>543</v>
      </c>
      <c r="F282" s="76"/>
      <c r="G282" s="8">
        <v>12999</v>
      </c>
      <c r="H282" s="90">
        <f>VLOOKUP(C282,'[1]Actualisation du CIF'!B$7:G$1272,6,0)</f>
        <v>0.51006300000000004</v>
      </c>
      <c r="I282" s="68">
        <v>0.51006300000000004</v>
      </c>
      <c r="J282" s="11">
        <v>121.982152</v>
      </c>
      <c r="K282" s="11">
        <v>177.267167</v>
      </c>
      <c r="L282" s="51">
        <v>11408.271049000001</v>
      </c>
      <c r="M282" s="41">
        <v>136233</v>
      </c>
      <c r="N282" s="21">
        <v>10.480267712900993</v>
      </c>
      <c r="O282" s="8">
        <v>0</v>
      </c>
      <c r="P282" s="23">
        <v>1.6424131735818956E-2</v>
      </c>
      <c r="Q282" s="24">
        <v>1</v>
      </c>
      <c r="R282" s="24">
        <v>0</v>
      </c>
      <c r="S282" s="42">
        <v>0</v>
      </c>
      <c r="T282" s="32">
        <v>136233</v>
      </c>
      <c r="U282" s="39">
        <v>0</v>
      </c>
      <c r="V282" s="64">
        <v>149856.30000000005</v>
      </c>
      <c r="W282" s="27">
        <v>11.528294484191095</v>
      </c>
      <c r="X282" s="88">
        <v>0.10000000000000034</v>
      </c>
      <c r="Y282" s="26">
        <v>219404.60883000016</v>
      </c>
      <c r="Z282" s="27">
        <v>16.878575954304189</v>
      </c>
      <c r="AA282" s="89">
        <v>0.61051000000000111</v>
      </c>
      <c r="AB282" s="67">
        <v>1</v>
      </c>
      <c r="AC282" s="67">
        <v>0</v>
      </c>
      <c r="AD282" s="75">
        <v>0</v>
      </c>
      <c r="AE282" s="64">
        <v>149856.30000000002</v>
      </c>
      <c r="AF282" s="27">
        <f t="shared" si="45"/>
        <v>11.528294484191093</v>
      </c>
      <c r="AG282" s="88">
        <f t="shared" si="43"/>
        <v>0.10000000000000013</v>
      </c>
      <c r="AH282" s="26">
        <v>219404.60883000007</v>
      </c>
      <c r="AI282" s="27">
        <f t="shared" si="46"/>
        <v>16.878575954304182</v>
      </c>
      <c r="AJ282" s="89">
        <f t="shared" si="44"/>
        <v>0.61051000000000055</v>
      </c>
      <c r="AK282" s="67">
        <f t="shared" si="47"/>
        <v>1</v>
      </c>
      <c r="AL282" s="67">
        <f t="shared" si="48"/>
        <v>0</v>
      </c>
      <c r="AM282" s="75">
        <f t="shared" si="49"/>
        <v>0</v>
      </c>
    </row>
    <row r="283" spans="1:39" x14ac:dyDescent="0.25">
      <c r="A283" s="5"/>
      <c r="B283" s="50" t="s">
        <v>125</v>
      </c>
      <c r="C283" s="6" t="s">
        <v>1308</v>
      </c>
      <c r="D283" s="6" t="s">
        <v>1309</v>
      </c>
      <c r="E283" s="67" t="s">
        <v>947</v>
      </c>
      <c r="F283" s="76"/>
      <c r="G283" s="8">
        <v>22154</v>
      </c>
      <c r="H283" s="90">
        <f>VLOOKUP(C283,'[1]Actualisation du CIF'!B$7:G$1272,6,0)</f>
        <v>0.42160999999999998</v>
      </c>
      <c r="I283" s="68">
        <v>0.40892800000000001</v>
      </c>
      <c r="J283" s="11">
        <v>280.40408100000002</v>
      </c>
      <c r="K283" s="11">
        <v>284.13949500000001</v>
      </c>
      <c r="L283" s="51">
        <v>12486.509204</v>
      </c>
      <c r="M283" s="41">
        <v>441880</v>
      </c>
      <c r="N283" s="21">
        <v>19.945833709488127</v>
      </c>
      <c r="O283" s="8">
        <v>0</v>
      </c>
      <c r="P283" s="23">
        <v>-0.12051469255546152</v>
      </c>
      <c r="Q283" s="24">
        <v>0</v>
      </c>
      <c r="R283" s="24">
        <v>1</v>
      </c>
      <c r="S283" s="42">
        <v>0</v>
      </c>
      <c r="T283" s="32">
        <v>441880</v>
      </c>
      <c r="U283" s="39">
        <v>0</v>
      </c>
      <c r="V283" s="64">
        <v>486068.00000000006</v>
      </c>
      <c r="W283" s="27">
        <v>21.940417080436944</v>
      </c>
      <c r="X283" s="88">
        <v>0.10000000000000013</v>
      </c>
      <c r="Y283" s="26">
        <v>569323.97991305776</v>
      </c>
      <c r="Z283" s="27">
        <v>25.698473409454625</v>
      </c>
      <c r="AA283" s="89">
        <v>0.28841309838204437</v>
      </c>
      <c r="AB283" s="67">
        <v>1</v>
      </c>
      <c r="AC283" s="67">
        <v>0</v>
      </c>
      <c r="AD283" s="75">
        <v>0</v>
      </c>
      <c r="AE283" s="64">
        <v>466161.54324531951</v>
      </c>
      <c r="AF283" s="27">
        <f t="shared" si="45"/>
        <v>21.04186798074025</v>
      </c>
      <c r="AG283" s="88">
        <f t="shared" si="43"/>
        <v>5.4950536899881212E-2</v>
      </c>
      <c r="AH283" s="26">
        <v>516472.15620235296</v>
      </c>
      <c r="AI283" s="27">
        <f t="shared" si="46"/>
        <v>23.312817378457748</v>
      </c>
      <c r="AJ283" s="89">
        <f t="shared" si="44"/>
        <v>0.16880636417659309</v>
      </c>
      <c r="AK283" s="67">
        <f t="shared" si="47"/>
        <v>1</v>
      </c>
      <c r="AL283" s="67">
        <f t="shared" si="48"/>
        <v>0</v>
      </c>
      <c r="AM283" s="75">
        <f t="shared" si="49"/>
        <v>0</v>
      </c>
    </row>
    <row r="284" spans="1:39" x14ac:dyDescent="0.25">
      <c r="A284" s="5"/>
      <c r="B284" s="50" t="s">
        <v>125</v>
      </c>
      <c r="C284" s="6" t="s">
        <v>1284</v>
      </c>
      <c r="D284" s="6" t="s">
        <v>1285</v>
      </c>
      <c r="E284" s="67" t="s">
        <v>947</v>
      </c>
      <c r="F284" s="76"/>
      <c r="G284" s="8">
        <v>20342</v>
      </c>
      <c r="H284" s="90">
        <f>VLOOKUP(C284,'[1]Actualisation du CIF'!B$7:G$1272,6,0)</f>
        <v>0.59509400000000001</v>
      </c>
      <c r="I284" s="68">
        <v>0.59593499999999999</v>
      </c>
      <c r="J284" s="11">
        <v>201.22490400000001</v>
      </c>
      <c r="K284" s="11">
        <v>284.13949500000001</v>
      </c>
      <c r="L284" s="51">
        <v>11644.588478</v>
      </c>
      <c r="M284" s="41">
        <v>453633</v>
      </c>
      <c r="N284" s="21">
        <v>22.300314619998034</v>
      </c>
      <c r="O284" s="8">
        <v>0</v>
      </c>
      <c r="P284" s="23">
        <v>-2.4083086683040528E-3</v>
      </c>
      <c r="Q284" s="24">
        <v>0</v>
      </c>
      <c r="R284" s="24">
        <v>1</v>
      </c>
      <c r="S284" s="42">
        <v>0</v>
      </c>
      <c r="T284" s="32">
        <v>453633</v>
      </c>
      <c r="U284" s="39">
        <v>0</v>
      </c>
      <c r="V284" s="64">
        <v>498996.30000000005</v>
      </c>
      <c r="W284" s="27">
        <v>24.530346081997838</v>
      </c>
      <c r="X284" s="88">
        <v>0.1000000000000001</v>
      </c>
      <c r="Y284" s="26">
        <v>730580.48283000034</v>
      </c>
      <c r="Z284" s="27">
        <v>35.914879698653053</v>
      </c>
      <c r="AA284" s="89">
        <v>0.61051000000000077</v>
      </c>
      <c r="AB284" s="67">
        <v>1</v>
      </c>
      <c r="AC284" s="67">
        <v>0</v>
      </c>
      <c r="AD284" s="75">
        <v>0</v>
      </c>
      <c r="AE284" s="64">
        <v>498996.30000000005</v>
      </c>
      <c r="AF284" s="27">
        <f t="shared" si="45"/>
        <v>24.530346081997838</v>
      </c>
      <c r="AG284" s="88">
        <f t="shared" si="43"/>
        <v>0.1000000000000001</v>
      </c>
      <c r="AH284" s="26">
        <v>730580.48283000034</v>
      </c>
      <c r="AI284" s="27">
        <f t="shared" si="46"/>
        <v>35.914879698653053</v>
      </c>
      <c r="AJ284" s="89">
        <f t="shared" si="44"/>
        <v>0.61051000000000077</v>
      </c>
      <c r="AK284" s="67">
        <f t="shared" si="47"/>
        <v>1</v>
      </c>
      <c r="AL284" s="67">
        <f t="shared" si="48"/>
        <v>0</v>
      </c>
      <c r="AM284" s="75">
        <f t="shared" si="49"/>
        <v>0</v>
      </c>
    </row>
    <row r="285" spans="1:39" x14ac:dyDescent="0.25">
      <c r="A285" s="5"/>
      <c r="B285" s="50" t="s">
        <v>125</v>
      </c>
      <c r="C285" s="6" t="s">
        <v>1286</v>
      </c>
      <c r="D285" s="6" t="s">
        <v>1287</v>
      </c>
      <c r="E285" s="67" t="s">
        <v>947</v>
      </c>
      <c r="F285" s="76"/>
      <c r="G285" s="8">
        <v>12523</v>
      </c>
      <c r="H285" s="90">
        <f>VLOOKUP(C285,'[1]Actualisation du CIF'!B$7:G$1272,6,0)</f>
        <v>0.59956799999999999</v>
      </c>
      <c r="I285" s="68">
        <v>0.59956799999999999</v>
      </c>
      <c r="J285" s="11">
        <v>270.84748100000002</v>
      </c>
      <c r="K285" s="11">
        <v>284.13949500000001</v>
      </c>
      <c r="L285" s="51">
        <v>13150.686019999999</v>
      </c>
      <c r="M285" s="41">
        <v>211186</v>
      </c>
      <c r="N285" s="21">
        <v>16.863850515052302</v>
      </c>
      <c r="O285" s="8">
        <v>0</v>
      </c>
      <c r="P285" s="23">
        <v>-1.6611962924689809E-3</v>
      </c>
      <c r="Q285" s="24">
        <v>0</v>
      </c>
      <c r="R285" s="24">
        <v>1</v>
      </c>
      <c r="S285" s="42">
        <v>0</v>
      </c>
      <c r="T285" s="32">
        <v>211185.99999999997</v>
      </c>
      <c r="U285" s="39">
        <v>0</v>
      </c>
      <c r="V285" s="64">
        <v>232304.59999999998</v>
      </c>
      <c r="W285" s="27">
        <v>18.550235566557532</v>
      </c>
      <c r="X285" s="88">
        <v>9.9999999999999895E-2</v>
      </c>
      <c r="Y285" s="26">
        <v>340117.16486000002</v>
      </c>
      <c r="Z285" s="27">
        <v>27.159399892996888</v>
      </c>
      <c r="AA285" s="89">
        <v>0.61051000000000011</v>
      </c>
      <c r="AB285" s="67">
        <v>1</v>
      </c>
      <c r="AC285" s="67">
        <v>0</v>
      </c>
      <c r="AD285" s="75">
        <v>0</v>
      </c>
      <c r="AE285" s="64">
        <v>232304.59999999998</v>
      </c>
      <c r="AF285" s="27">
        <f t="shared" si="45"/>
        <v>18.550235566557532</v>
      </c>
      <c r="AG285" s="88">
        <f t="shared" si="43"/>
        <v>9.9999999999999895E-2</v>
      </c>
      <c r="AH285" s="26">
        <v>340117.16486000002</v>
      </c>
      <c r="AI285" s="27">
        <f t="shared" si="46"/>
        <v>27.159399892996888</v>
      </c>
      <c r="AJ285" s="89">
        <f t="shared" si="44"/>
        <v>0.61051000000000011</v>
      </c>
      <c r="AK285" s="67">
        <f t="shared" si="47"/>
        <v>1</v>
      </c>
      <c r="AL285" s="67">
        <f t="shared" si="48"/>
        <v>0</v>
      </c>
      <c r="AM285" s="75">
        <f t="shared" si="49"/>
        <v>0</v>
      </c>
    </row>
    <row r="286" spans="1:39" x14ac:dyDescent="0.25">
      <c r="A286" s="5"/>
      <c r="B286" s="50" t="s">
        <v>125</v>
      </c>
      <c r="C286" s="6" t="s">
        <v>128</v>
      </c>
      <c r="D286" s="6" t="s">
        <v>129</v>
      </c>
      <c r="E286" s="67" t="s">
        <v>2633</v>
      </c>
      <c r="F286" s="76"/>
      <c r="G286" s="8">
        <v>110113</v>
      </c>
      <c r="H286" s="90">
        <f>VLOOKUP(C286,'[1]Actualisation du CIF'!B$7:G$1272,6,0)</f>
        <v>0.29912899999999998</v>
      </c>
      <c r="I286" s="68">
        <v>0.295433</v>
      </c>
      <c r="J286" s="11">
        <v>312.46296100000001</v>
      </c>
      <c r="K286" s="11">
        <v>401.16184900000002</v>
      </c>
      <c r="L286" s="51">
        <v>13397.695218000001</v>
      </c>
      <c r="M286" s="41">
        <v>2002650</v>
      </c>
      <c r="N286" s="21">
        <v>18.187225849808833</v>
      </c>
      <c r="O286" s="8">
        <v>0</v>
      </c>
      <c r="P286" s="23">
        <v>7.852016181799315E-2</v>
      </c>
      <c r="Q286" s="24">
        <v>1</v>
      </c>
      <c r="R286" s="24">
        <v>0</v>
      </c>
      <c r="S286" s="42">
        <v>0</v>
      </c>
      <c r="T286" s="32">
        <v>2002650</v>
      </c>
      <c r="U286" s="39">
        <v>0</v>
      </c>
      <c r="V286" s="64">
        <v>2021711.4017872484</v>
      </c>
      <c r="W286" s="27">
        <v>18.360333491842457</v>
      </c>
      <c r="X286" s="88">
        <v>9.5180894251359147E-3</v>
      </c>
      <c r="Y286" s="26">
        <v>2130833.2036839984</v>
      </c>
      <c r="Z286" s="27">
        <v>19.351331847138834</v>
      </c>
      <c r="AA286" s="89">
        <v>6.400679284148425E-2</v>
      </c>
      <c r="AB286" s="67">
        <v>1</v>
      </c>
      <c r="AC286" s="67">
        <v>0</v>
      </c>
      <c r="AD286" s="75">
        <v>0</v>
      </c>
      <c r="AE286" s="64">
        <v>1902517.5</v>
      </c>
      <c r="AF286" s="27">
        <f t="shared" si="45"/>
        <v>17.277864557318392</v>
      </c>
      <c r="AG286" s="88">
        <f t="shared" si="43"/>
        <v>-0.05</v>
      </c>
      <c r="AH286" s="26">
        <v>1968133.7960345317</v>
      </c>
      <c r="AI286" s="27">
        <f t="shared" si="46"/>
        <v>17.873764188011695</v>
      </c>
      <c r="AJ286" s="89">
        <f t="shared" si="44"/>
        <v>-1.7235265256269609E-2</v>
      </c>
      <c r="AK286" s="67">
        <f t="shared" si="47"/>
        <v>0</v>
      </c>
      <c r="AL286" s="67">
        <f t="shared" si="48"/>
        <v>1</v>
      </c>
      <c r="AM286" s="75">
        <f t="shared" si="49"/>
        <v>0</v>
      </c>
    </row>
    <row r="287" spans="1:39" x14ac:dyDescent="0.25">
      <c r="A287" s="5"/>
      <c r="B287" s="50" t="s">
        <v>125</v>
      </c>
      <c r="C287" s="6" t="s">
        <v>1282</v>
      </c>
      <c r="D287" s="6" t="s">
        <v>1283</v>
      </c>
      <c r="E287" s="67" t="s">
        <v>947</v>
      </c>
      <c r="F287" s="76"/>
      <c r="G287" s="8">
        <v>22992</v>
      </c>
      <c r="H287" s="90">
        <f>VLOOKUP(C287,'[1]Actualisation du CIF'!B$7:G$1272,6,0)</f>
        <v>0.50476600000000005</v>
      </c>
      <c r="I287" s="68">
        <v>0.51033099999999998</v>
      </c>
      <c r="J287" s="11">
        <v>189.71820600000001</v>
      </c>
      <c r="K287" s="11">
        <v>284.13949500000001</v>
      </c>
      <c r="L287" s="51">
        <v>11786.310954</v>
      </c>
      <c r="M287" s="41">
        <v>547028</v>
      </c>
      <c r="N287" s="21">
        <v>23.792101600556716</v>
      </c>
      <c r="O287" s="8">
        <v>0</v>
      </c>
      <c r="P287" s="23">
        <v>-7.9822795003013265E-3</v>
      </c>
      <c r="Q287" s="24">
        <v>0</v>
      </c>
      <c r="R287" s="24">
        <v>1</v>
      </c>
      <c r="S287" s="42">
        <v>0</v>
      </c>
      <c r="T287" s="32">
        <v>547028</v>
      </c>
      <c r="U287" s="39">
        <v>0</v>
      </c>
      <c r="V287" s="64">
        <v>601730.80000000005</v>
      </c>
      <c r="W287" s="27">
        <v>26.17131176061239</v>
      </c>
      <c r="X287" s="88">
        <v>0.10000000000000009</v>
      </c>
      <c r="Y287" s="26">
        <v>832198.47071867669</v>
      </c>
      <c r="Z287" s="27">
        <v>36.195131816226372</v>
      </c>
      <c r="AA287" s="89">
        <v>0.52130872774095049</v>
      </c>
      <c r="AB287" s="67">
        <v>1</v>
      </c>
      <c r="AC287" s="67">
        <v>0</v>
      </c>
      <c r="AD287" s="75">
        <v>0</v>
      </c>
      <c r="AE287" s="64">
        <v>601730.80000000005</v>
      </c>
      <c r="AF287" s="27">
        <f t="shared" si="45"/>
        <v>26.17131176061239</v>
      </c>
      <c r="AG287" s="88">
        <f t="shared" si="43"/>
        <v>0.10000000000000009</v>
      </c>
      <c r="AH287" s="26">
        <v>786717.45503983775</v>
      </c>
      <c r="AI287" s="27">
        <f t="shared" si="46"/>
        <v>34.21700830896998</v>
      </c>
      <c r="AJ287" s="89">
        <f t="shared" si="44"/>
        <v>0.43816670269133889</v>
      </c>
      <c r="AK287" s="67">
        <f t="shared" si="47"/>
        <v>1</v>
      </c>
      <c r="AL287" s="67">
        <f t="shared" si="48"/>
        <v>0</v>
      </c>
      <c r="AM287" s="75">
        <f t="shared" si="49"/>
        <v>0</v>
      </c>
    </row>
    <row r="288" spans="1:39" x14ac:dyDescent="0.25">
      <c r="A288" s="5"/>
      <c r="B288" s="50" t="s">
        <v>125</v>
      </c>
      <c r="C288" s="6" t="s">
        <v>1304</v>
      </c>
      <c r="D288" s="6" t="s">
        <v>1305</v>
      </c>
      <c r="E288" s="67" t="s">
        <v>947</v>
      </c>
      <c r="F288" s="76"/>
      <c r="G288" s="8">
        <v>11884</v>
      </c>
      <c r="H288" s="90">
        <f>VLOOKUP(C288,'[1]Actualisation du CIF'!B$7:G$1272,6,0)</f>
        <v>0.35192299999999999</v>
      </c>
      <c r="I288" s="68">
        <v>0.35924499999999998</v>
      </c>
      <c r="J288" s="11">
        <v>193.22761700000001</v>
      </c>
      <c r="K288" s="11">
        <v>284.13949500000001</v>
      </c>
      <c r="L288" s="51">
        <v>12971.171021</v>
      </c>
      <c r="M288" s="41">
        <v>303218</v>
      </c>
      <c r="N288" s="21">
        <v>25.514809828340628</v>
      </c>
      <c r="O288" s="8">
        <v>0</v>
      </c>
      <c r="P288" s="23">
        <v>-6.9093707071706742E-2</v>
      </c>
      <c r="Q288" s="24">
        <v>0</v>
      </c>
      <c r="R288" s="24">
        <v>1</v>
      </c>
      <c r="S288" s="42">
        <v>0</v>
      </c>
      <c r="T288" s="32">
        <v>303218</v>
      </c>
      <c r="U288" s="39">
        <v>0</v>
      </c>
      <c r="V288" s="64">
        <v>288057.09999999998</v>
      </c>
      <c r="W288" s="27">
        <v>24.239069336923592</v>
      </c>
      <c r="X288" s="88">
        <v>-5.0000000000000079E-2</v>
      </c>
      <c r="Y288" s="26">
        <v>288614.21578592109</v>
      </c>
      <c r="Z288" s="27">
        <v>24.28594882076078</v>
      </c>
      <c r="AA288" s="89">
        <v>-4.8162655957360426E-2</v>
      </c>
      <c r="AB288" s="67">
        <v>0</v>
      </c>
      <c r="AC288" s="67">
        <v>1</v>
      </c>
      <c r="AD288" s="75">
        <v>0</v>
      </c>
      <c r="AE288" s="64">
        <v>288057.09999999998</v>
      </c>
      <c r="AF288" s="27">
        <f t="shared" si="45"/>
        <v>24.239069336923592</v>
      </c>
      <c r="AG288" s="88">
        <f t="shared" si="43"/>
        <v>-5.0000000000000079E-2</v>
      </c>
      <c r="AH288" s="26">
        <v>275497.54507441021</v>
      </c>
      <c r="AI288" s="27">
        <f t="shared" si="46"/>
        <v>23.182223584181269</v>
      </c>
      <c r="AJ288" s="89">
        <f t="shared" si="44"/>
        <v>-9.1420875164369489E-2</v>
      </c>
      <c r="AK288" s="67">
        <f t="shared" si="47"/>
        <v>0</v>
      </c>
      <c r="AL288" s="67">
        <f t="shared" si="48"/>
        <v>1</v>
      </c>
      <c r="AM288" s="75">
        <f t="shared" si="49"/>
        <v>0</v>
      </c>
    </row>
    <row r="289" spans="1:39" x14ac:dyDescent="0.25">
      <c r="A289" s="5"/>
      <c r="B289" s="50" t="s">
        <v>125</v>
      </c>
      <c r="C289" s="6" t="s">
        <v>646</v>
      </c>
      <c r="D289" s="6" t="s">
        <v>647</v>
      </c>
      <c r="E289" s="67" t="s">
        <v>543</v>
      </c>
      <c r="F289" s="76"/>
      <c r="G289" s="8">
        <v>9828</v>
      </c>
      <c r="H289" s="90">
        <f>VLOOKUP(C289,'[1]Actualisation du CIF'!B$7:G$1272,6,0)</f>
        <v>0.63298699999999997</v>
      </c>
      <c r="I289" s="68">
        <v>0.6</v>
      </c>
      <c r="J289" s="11">
        <v>121.370879</v>
      </c>
      <c r="K289" s="11">
        <v>177.267167</v>
      </c>
      <c r="L289" s="51">
        <v>11984.997165999999</v>
      </c>
      <c r="M289" s="41">
        <v>203544</v>
      </c>
      <c r="N289" s="21">
        <v>20.710622710622712</v>
      </c>
      <c r="O289" s="8">
        <v>0</v>
      </c>
      <c r="P289" s="23">
        <v>4.2291537336136536E-3</v>
      </c>
      <c r="Q289" s="24">
        <v>1</v>
      </c>
      <c r="R289" s="24">
        <v>0</v>
      </c>
      <c r="S289" s="42">
        <v>0</v>
      </c>
      <c r="T289" s="32">
        <v>203544</v>
      </c>
      <c r="U289" s="39">
        <v>0</v>
      </c>
      <c r="V289" s="64">
        <v>223898.40000000002</v>
      </c>
      <c r="W289" s="27">
        <v>22.781684981684982</v>
      </c>
      <c r="X289" s="88">
        <v>0.10000000000000012</v>
      </c>
      <c r="Y289" s="26">
        <v>327809.64744000015</v>
      </c>
      <c r="Z289" s="27">
        <v>33.354664981684998</v>
      </c>
      <c r="AA289" s="89">
        <v>0.61051000000000066</v>
      </c>
      <c r="AB289" s="67">
        <v>1</v>
      </c>
      <c r="AC289" s="67">
        <v>0</v>
      </c>
      <c r="AD289" s="75">
        <v>0</v>
      </c>
      <c r="AE289" s="64">
        <v>223898.40000000002</v>
      </c>
      <c r="AF289" s="27">
        <f t="shared" si="45"/>
        <v>22.781684981684982</v>
      </c>
      <c r="AG289" s="88">
        <f t="shared" si="43"/>
        <v>0.10000000000000012</v>
      </c>
      <c r="AH289" s="26">
        <v>327809.64744000015</v>
      </c>
      <c r="AI289" s="27">
        <f t="shared" si="46"/>
        <v>33.354664981684998</v>
      </c>
      <c r="AJ289" s="89">
        <f t="shared" si="44"/>
        <v>0.61051000000000066</v>
      </c>
      <c r="AK289" s="67">
        <f t="shared" si="47"/>
        <v>1</v>
      </c>
      <c r="AL289" s="67">
        <f t="shared" si="48"/>
        <v>0</v>
      </c>
      <c r="AM289" s="75">
        <f t="shared" si="49"/>
        <v>0</v>
      </c>
    </row>
    <row r="290" spans="1:39" x14ac:dyDescent="0.25">
      <c r="A290" s="5"/>
      <c r="B290" s="50" t="s">
        <v>125</v>
      </c>
      <c r="C290" s="6" t="s">
        <v>650</v>
      </c>
      <c r="D290" s="6" t="s">
        <v>651</v>
      </c>
      <c r="E290" s="67" t="s">
        <v>543</v>
      </c>
      <c r="F290" s="76"/>
      <c r="G290" s="8">
        <v>11318</v>
      </c>
      <c r="H290" s="90">
        <f>VLOOKUP(C290,'[1]Actualisation du CIF'!B$7:G$1272,6,0)</f>
        <v>0.60876699999999995</v>
      </c>
      <c r="I290" s="68">
        <v>0.6</v>
      </c>
      <c r="J290" s="11">
        <v>132.65462099999999</v>
      </c>
      <c r="K290" s="11">
        <v>177.267167</v>
      </c>
      <c r="L290" s="51">
        <v>12124.848250999999</v>
      </c>
      <c r="M290" s="41">
        <v>90434</v>
      </c>
      <c r="N290" s="21">
        <v>7.9902809683689702</v>
      </c>
      <c r="O290" s="8">
        <v>0</v>
      </c>
      <c r="P290" s="23">
        <v>2.6056872894632929E-2</v>
      </c>
      <c r="Q290" s="24">
        <v>1</v>
      </c>
      <c r="R290" s="24">
        <v>0</v>
      </c>
      <c r="S290" s="42">
        <v>0</v>
      </c>
      <c r="T290" s="32">
        <v>90434</v>
      </c>
      <c r="U290" s="39">
        <v>0</v>
      </c>
      <c r="V290" s="64">
        <v>99477.400000000023</v>
      </c>
      <c r="W290" s="27">
        <v>8.7893090652058685</v>
      </c>
      <c r="X290" s="88">
        <v>0.10000000000000026</v>
      </c>
      <c r="Y290" s="26">
        <v>145644.86134000012</v>
      </c>
      <c r="Z290" s="27">
        <v>12.868427402367921</v>
      </c>
      <c r="AA290" s="89">
        <v>0.61051000000000133</v>
      </c>
      <c r="AB290" s="67">
        <v>1</v>
      </c>
      <c r="AC290" s="67">
        <v>0</v>
      </c>
      <c r="AD290" s="75">
        <v>0</v>
      </c>
      <c r="AE290" s="64">
        <v>99477.400000000023</v>
      </c>
      <c r="AF290" s="27">
        <f t="shared" si="45"/>
        <v>8.7893090652058685</v>
      </c>
      <c r="AG290" s="88">
        <f t="shared" si="43"/>
        <v>0.10000000000000026</v>
      </c>
      <c r="AH290" s="26">
        <v>145644.86134000006</v>
      </c>
      <c r="AI290" s="27">
        <f t="shared" si="46"/>
        <v>12.868427402367915</v>
      </c>
      <c r="AJ290" s="89">
        <f t="shared" si="44"/>
        <v>0.61051000000000066</v>
      </c>
      <c r="AK290" s="67">
        <f t="shared" si="47"/>
        <v>1</v>
      </c>
      <c r="AL290" s="67">
        <f t="shared" si="48"/>
        <v>0</v>
      </c>
      <c r="AM290" s="75">
        <f t="shared" si="49"/>
        <v>0</v>
      </c>
    </row>
    <row r="291" spans="1:39" x14ac:dyDescent="0.25">
      <c r="A291" s="5"/>
      <c r="B291" s="50" t="s">
        <v>125</v>
      </c>
      <c r="C291" s="6" t="s">
        <v>1294</v>
      </c>
      <c r="D291" s="6" t="s">
        <v>1295</v>
      </c>
      <c r="E291" s="67" t="s">
        <v>947</v>
      </c>
      <c r="F291" s="76"/>
      <c r="G291" s="8">
        <v>25780</v>
      </c>
      <c r="H291" s="90">
        <f>VLOOKUP(C291,'[1]Actualisation du CIF'!B$7:G$1272,6,0)</f>
        <v>0.29608000000000001</v>
      </c>
      <c r="I291" s="68">
        <v>0.20541200000000001</v>
      </c>
      <c r="J291" s="11">
        <v>304.97331300000002</v>
      </c>
      <c r="K291" s="11">
        <v>284.13949500000001</v>
      </c>
      <c r="L291" s="51">
        <v>11665.393807</v>
      </c>
      <c r="M291" s="41">
        <v>554101</v>
      </c>
      <c r="N291" s="21">
        <v>21.493444530643909</v>
      </c>
      <c r="O291" s="8">
        <v>0</v>
      </c>
      <c r="P291" s="23">
        <v>-1.281784067898186E-3</v>
      </c>
      <c r="Q291" s="24">
        <v>0</v>
      </c>
      <c r="R291" s="24">
        <v>1</v>
      </c>
      <c r="S291" s="42">
        <v>0</v>
      </c>
      <c r="T291" s="32">
        <v>554101</v>
      </c>
      <c r="U291" s="39">
        <v>0</v>
      </c>
      <c r="V291" s="64">
        <v>526395.94999999995</v>
      </c>
      <c r="W291" s="27">
        <v>20.418772304111712</v>
      </c>
      <c r="X291" s="88">
        <v>-5.0000000000000086E-2</v>
      </c>
      <c r="Y291" s="26">
        <v>465169.26434094604</v>
      </c>
      <c r="Z291" s="27">
        <v>18.043803892201165</v>
      </c>
      <c r="AA291" s="89">
        <v>-0.16049733831747995</v>
      </c>
      <c r="AB291" s="67">
        <v>0</v>
      </c>
      <c r="AC291" s="67">
        <v>1</v>
      </c>
      <c r="AD291" s="75">
        <v>0</v>
      </c>
      <c r="AE291" s="64">
        <v>526395.94999999995</v>
      </c>
      <c r="AF291" s="27">
        <f t="shared" si="45"/>
        <v>20.418772304111712</v>
      </c>
      <c r="AG291" s="88">
        <f t="shared" si="43"/>
        <v>-5.0000000000000086E-2</v>
      </c>
      <c r="AH291" s="26">
        <v>428752.79124968738</v>
      </c>
      <c r="AI291" s="27">
        <f t="shared" si="46"/>
        <v>16.631217659025886</v>
      </c>
      <c r="AJ291" s="89">
        <f t="shared" si="44"/>
        <v>-0.22621906250000023</v>
      </c>
      <c r="AK291" s="67">
        <f t="shared" si="47"/>
        <v>0</v>
      </c>
      <c r="AL291" s="67">
        <f t="shared" si="48"/>
        <v>1</v>
      </c>
      <c r="AM291" s="75">
        <f t="shared" si="49"/>
        <v>0</v>
      </c>
    </row>
    <row r="292" spans="1:39" x14ac:dyDescent="0.25">
      <c r="A292" s="5"/>
      <c r="B292" s="50" t="s">
        <v>125</v>
      </c>
      <c r="C292" s="6" t="s">
        <v>1298</v>
      </c>
      <c r="D292" s="6" t="s">
        <v>1299</v>
      </c>
      <c r="E292" s="67" t="s">
        <v>947</v>
      </c>
      <c r="F292" s="76"/>
      <c r="G292" s="8">
        <v>19151</v>
      </c>
      <c r="H292" s="90">
        <f>VLOOKUP(C292,'[1]Actualisation du CIF'!B$7:G$1272,6,0)</f>
        <v>0.34248699999999999</v>
      </c>
      <c r="I292" s="68">
        <v>0.347603</v>
      </c>
      <c r="J292" s="11">
        <v>234.473761</v>
      </c>
      <c r="K292" s="11">
        <v>284.13949500000001</v>
      </c>
      <c r="L292" s="51">
        <v>12723.834965</v>
      </c>
      <c r="M292" s="41">
        <v>319462</v>
      </c>
      <c r="N292" s="21">
        <v>16.681217690982194</v>
      </c>
      <c r="O292" s="8">
        <v>0</v>
      </c>
      <c r="P292" s="23">
        <v>-1.4734732762352149E-3</v>
      </c>
      <c r="Q292" s="24">
        <v>0</v>
      </c>
      <c r="R292" s="24">
        <v>1</v>
      </c>
      <c r="S292" s="42">
        <v>0</v>
      </c>
      <c r="T292" s="32">
        <v>319462</v>
      </c>
      <c r="U292" s="39">
        <v>0</v>
      </c>
      <c r="V292" s="64">
        <v>351408.2</v>
      </c>
      <c r="W292" s="27">
        <v>18.349339460080415</v>
      </c>
      <c r="X292" s="88">
        <v>0.10000000000000003</v>
      </c>
      <c r="Y292" s="26">
        <v>422375.24588952574</v>
      </c>
      <c r="Z292" s="27">
        <v>22.054996913452339</v>
      </c>
      <c r="AA292" s="89">
        <v>0.32214550052752988</v>
      </c>
      <c r="AB292" s="67">
        <v>1</v>
      </c>
      <c r="AC292" s="67">
        <v>0</v>
      </c>
      <c r="AD292" s="75">
        <v>0</v>
      </c>
      <c r="AE292" s="64">
        <v>351408.2</v>
      </c>
      <c r="AF292" s="27">
        <f t="shared" si="45"/>
        <v>18.349339460080415</v>
      </c>
      <c r="AG292" s="88">
        <f t="shared" si="43"/>
        <v>0.10000000000000003</v>
      </c>
      <c r="AH292" s="26">
        <v>400909.23847149458</v>
      </c>
      <c r="AI292" s="27">
        <f t="shared" si="46"/>
        <v>20.934115109993972</v>
      </c>
      <c r="AJ292" s="89">
        <f t="shared" si="44"/>
        <v>0.25495125702429267</v>
      </c>
      <c r="AK292" s="67">
        <f t="shared" si="47"/>
        <v>1</v>
      </c>
      <c r="AL292" s="67">
        <f t="shared" si="48"/>
        <v>0</v>
      </c>
      <c r="AM292" s="75">
        <f t="shared" si="49"/>
        <v>0</v>
      </c>
    </row>
    <row r="293" spans="1:39" x14ac:dyDescent="0.25">
      <c r="A293" s="5"/>
      <c r="B293" s="50" t="s">
        <v>125</v>
      </c>
      <c r="C293" s="6" t="s">
        <v>1288</v>
      </c>
      <c r="D293" s="6" t="s">
        <v>1289</v>
      </c>
      <c r="E293" s="67" t="s">
        <v>947</v>
      </c>
      <c r="F293" s="76"/>
      <c r="G293" s="8">
        <v>11382</v>
      </c>
      <c r="H293" s="90">
        <f>VLOOKUP(C293,'[1]Actualisation du CIF'!B$7:G$1272,6,0)</f>
        <v>0.49555300000000002</v>
      </c>
      <c r="I293" s="68">
        <v>0.49234699999999998</v>
      </c>
      <c r="J293" s="11">
        <v>193.564224</v>
      </c>
      <c r="K293" s="11">
        <v>284.13949500000001</v>
      </c>
      <c r="L293" s="51">
        <v>11978.880682999999</v>
      </c>
      <c r="M293" s="41">
        <v>202891</v>
      </c>
      <c r="N293" s="21">
        <v>17.825601827446846</v>
      </c>
      <c r="O293" s="8">
        <v>0</v>
      </c>
      <c r="P293" s="23">
        <v>-8.8049511883562845E-2</v>
      </c>
      <c r="Q293" s="24">
        <v>0</v>
      </c>
      <c r="R293" s="24">
        <v>1</v>
      </c>
      <c r="S293" s="42">
        <v>0</v>
      </c>
      <c r="T293" s="32">
        <v>202891</v>
      </c>
      <c r="U293" s="39">
        <v>0</v>
      </c>
      <c r="V293" s="64">
        <v>223180.1</v>
      </c>
      <c r="W293" s="27">
        <v>19.608162010191531</v>
      </c>
      <c r="X293" s="88">
        <v>0.10000000000000003</v>
      </c>
      <c r="Y293" s="26">
        <v>326757.98441000009</v>
      </c>
      <c r="Z293" s="27">
        <v>28.708309999121429</v>
      </c>
      <c r="AA293" s="89">
        <v>0.61051000000000044</v>
      </c>
      <c r="AB293" s="67">
        <v>1</v>
      </c>
      <c r="AC293" s="67">
        <v>0</v>
      </c>
      <c r="AD293" s="75">
        <v>0</v>
      </c>
      <c r="AE293" s="64">
        <v>223180.1</v>
      </c>
      <c r="AF293" s="27">
        <f t="shared" si="45"/>
        <v>19.608162010191531</v>
      </c>
      <c r="AG293" s="88">
        <f t="shared" si="43"/>
        <v>0.10000000000000003</v>
      </c>
      <c r="AH293" s="26">
        <v>326757.98441000009</v>
      </c>
      <c r="AI293" s="27">
        <f t="shared" si="46"/>
        <v>28.708309999121429</v>
      </c>
      <c r="AJ293" s="89">
        <f t="shared" si="44"/>
        <v>0.61051000000000044</v>
      </c>
      <c r="AK293" s="67">
        <f t="shared" si="47"/>
        <v>1</v>
      </c>
      <c r="AL293" s="67">
        <f t="shared" si="48"/>
        <v>0</v>
      </c>
      <c r="AM293" s="75">
        <f t="shared" si="49"/>
        <v>0</v>
      </c>
    </row>
    <row r="294" spans="1:39" x14ac:dyDescent="0.25">
      <c r="A294" s="5"/>
      <c r="B294" s="50" t="s">
        <v>125</v>
      </c>
      <c r="C294" s="6" t="s">
        <v>1306</v>
      </c>
      <c r="D294" s="6" t="s">
        <v>1307</v>
      </c>
      <c r="E294" s="67" t="s">
        <v>947</v>
      </c>
      <c r="F294" s="76"/>
      <c r="G294" s="8">
        <v>13025</v>
      </c>
      <c r="H294" s="90">
        <f>VLOOKUP(C294,'[1]Actualisation du CIF'!B$7:G$1272,6,0)</f>
        <v>0.55828500000000003</v>
      </c>
      <c r="I294" s="68">
        <v>0.56227300000000002</v>
      </c>
      <c r="J294" s="11">
        <v>243.549328</v>
      </c>
      <c r="K294" s="11">
        <v>284.13949500000001</v>
      </c>
      <c r="L294" s="51">
        <v>12470.392275</v>
      </c>
      <c r="M294" s="41">
        <v>368290</v>
      </c>
      <c r="N294" s="21">
        <v>28.275623800383876</v>
      </c>
      <c r="O294" s="8">
        <v>0</v>
      </c>
      <c r="P294" s="23">
        <v>-5.0325442035479024E-3</v>
      </c>
      <c r="Q294" s="24">
        <v>0</v>
      </c>
      <c r="R294" s="24">
        <v>1</v>
      </c>
      <c r="S294" s="42">
        <v>0</v>
      </c>
      <c r="T294" s="32">
        <v>368290</v>
      </c>
      <c r="U294" s="39">
        <v>0</v>
      </c>
      <c r="V294" s="64">
        <v>405119.00000000006</v>
      </c>
      <c r="W294" s="27">
        <v>31.10318618042227</v>
      </c>
      <c r="X294" s="88">
        <v>0.10000000000000016</v>
      </c>
      <c r="Y294" s="26">
        <v>465132.23115963617</v>
      </c>
      <c r="Z294" s="27">
        <v>35.71072792012562</v>
      </c>
      <c r="AA294" s="89">
        <v>0.26295102001041615</v>
      </c>
      <c r="AB294" s="67">
        <v>1</v>
      </c>
      <c r="AC294" s="67">
        <v>0</v>
      </c>
      <c r="AD294" s="75">
        <v>0</v>
      </c>
      <c r="AE294" s="64">
        <v>395430.88707776339</v>
      </c>
      <c r="AF294" s="27">
        <f t="shared" si="45"/>
        <v>30.359377126891623</v>
      </c>
      <c r="AG294" s="88">
        <f t="shared" si="43"/>
        <v>7.3694336196376192E-2</v>
      </c>
      <c r="AH294" s="26">
        <v>438107.87448544457</v>
      </c>
      <c r="AI294" s="27">
        <f t="shared" si="46"/>
        <v>33.635921265677126</v>
      </c>
      <c r="AJ294" s="89">
        <f t="shared" si="44"/>
        <v>0.18957309317506468</v>
      </c>
      <c r="AK294" s="67">
        <f t="shared" si="47"/>
        <v>1</v>
      </c>
      <c r="AL294" s="67">
        <f t="shared" si="48"/>
        <v>0</v>
      </c>
      <c r="AM294" s="75">
        <f t="shared" si="49"/>
        <v>0</v>
      </c>
    </row>
    <row r="295" spans="1:39" x14ac:dyDescent="0.25">
      <c r="A295" s="5"/>
      <c r="B295" s="50" t="s">
        <v>125</v>
      </c>
      <c r="C295" s="6" t="s">
        <v>1290</v>
      </c>
      <c r="D295" s="6" t="s">
        <v>1291</v>
      </c>
      <c r="E295" s="67" t="s">
        <v>947</v>
      </c>
      <c r="F295" s="76"/>
      <c r="G295" s="8">
        <v>15521</v>
      </c>
      <c r="H295" s="90">
        <f>VLOOKUP(C295,'[1]Actualisation du CIF'!B$7:G$1272,6,0)</f>
        <v>0.32276100000000002</v>
      </c>
      <c r="I295" s="68">
        <v>0.325349</v>
      </c>
      <c r="J295" s="11">
        <v>194.286</v>
      </c>
      <c r="K295" s="11">
        <v>284.13949500000001</v>
      </c>
      <c r="L295" s="51">
        <v>12037.099856000001</v>
      </c>
      <c r="M295" s="41">
        <v>180323</v>
      </c>
      <c r="N295" s="21">
        <v>11.618001417434444</v>
      </c>
      <c r="O295" s="8">
        <v>0</v>
      </c>
      <c r="P295" s="23">
        <v>-1.7465186482981756E-3</v>
      </c>
      <c r="Q295" s="24">
        <v>0</v>
      </c>
      <c r="R295" s="24">
        <v>1</v>
      </c>
      <c r="S295" s="42">
        <v>0</v>
      </c>
      <c r="T295" s="32">
        <v>180323</v>
      </c>
      <c r="U295" s="39">
        <v>0</v>
      </c>
      <c r="V295" s="64">
        <v>198355.30000000002</v>
      </c>
      <c r="W295" s="27">
        <v>12.779801559177889</v>
      </c>
      <c r="X295" s="88">
        <v>0.1000000000000001</v>
      </c>
      <c r="Y295" s="26">
        <v>290411.99473000015</v>
      </c>
      <c r="Z295" s="27">
        <v>18.710907462792356</v>
      </c>
      <c r="AA295" s="89">
        <v>0.61051000000000089</v>
      </c>
      <c r="AB295" s="67">
        <v>1</v>
      </c>
      <c r="AC295" s="67">
        <v>0</v>
      </c>
      <c r="AD295" s="75">
        <v>0</v>
      </c>
      <c r="AE295" s="64">
        <v>198355.30000000002</v>
      </c>
      <c r="AF295" s="27">
        <f t="shared" si="45"/>
        <v>12.779801559177889</v>
      </c>
      <c r="AG295" s="88">
        <f t="shared" si="43"/>
        <v>0.1000000000000001</v>
      </c>
      <c r="AH295" s="26">
        <v>290411.99473000015</v>
      </c>
      <c r="AI295" s="27">
        <f t="shared" si="46"/>
        <v>18.710907462792356</v>
      </c>
      <c r="AJ295" s="89">
        <f t="shared" si="44"/>
        <v>0.61051000000000089</v>
      </c>
      <c r="AK295" s="67">
        <f t="shared" si="47"/>
        <v>1</v>
      </c>
      <c r="AL295" s="67">
        <f t="shared" si="48"/>
        <v>0</v>
      </c>
      <c r="AM295" s="75">
        <f t="shared" si="49"/>
        <v>0</v>
      </c>
    </row>
    <row r="296" spans="1:39" x14ac:dyDescent="0.25">
      <c r="A296" s="5"/>
      <c r="B296" s="50" t="s">
        <v>125</v>
      </c>
      <c r="C296" s="6" t="s">
        <v>126</v>
      </c>
      <c r="D296" s="6" t="s">
        <v>127</v>
      </c>
      <c r="E296" s="67" t="s">
        <v>2633</v>
      </c>
      <c r="F296" s="76"/>
      <c r="G296" s="8">
        <v>64455</v>
      </c>
      <c r="H296" s="90">
        <f>VLOOKUP(C296,'[1]Actualisation du CIF'!B$7:G$1272,6,0)</f>
        <v>0.30253200000000002</v>
      </c>
      <c r="I296" s="68">
        <v>0.41708699999999999</v>
      </c>
      <c r="J296" s="11">
        <v>296.16534000000001</v>
      </c>
      <c r="K296" s="11">
        <v>401.16184900000002</v>
      </c>
      <c r="L296" s="51">
        <v>12898.87725</v>
      </c>
      <c r="M296" s="41">
        <v>2297434</v>
      </c>
      <c r="N296" s="21">
        <v>35.643999689706</v>
      </c>
      <c r="O296" s="8">
        <v>0</v>
      </c>
      <c r="P296" s="23">
        <v>-2.9057612540892212E-3</v>
      </c>
      <c r="Q296" s="24">
        <v>0</v>
      </c>
      <c r="R296" s="24">
        <v>1</v>
      </c>
      <c r="S296" s="42">
        <v>0</v>
      </c>
      <c r="T296" s="32">
        <v>2297434</v>
      </c>
      <c r="U296" s="39">
        <v>0</v>
      </c>
      <c r="V296" s="64">
        <v>2182562.2999999998</v>
      </c>
      <c r="W296" s="27">
        <v>33.86179970522069</v>
      </c>
      <c r="X296" s="88">
        <v>-5.0000000000000079E-2</v>
      </c>
      <c r="Y296" s="26">
        <v>1777710.6343643747</v>
      </c>
      <c r="Z296" s="27">
        <v>27.580647496150409</v>
      </c>
      <c r="AA296" s="89">
        <v>-0.22621906250000015</v>
      </c>
      <c r="AB296" s="67">
        <v>0</v>
      </c>
      <c r="AC296" s="67">
        <v>1</v>
      </c>
      <c r="AD296" s="75">
        <v>0</v>
      </c>
      <c r="AE296" s="64">
        <v>2297434</v>
      </c>
      <c r="AF296" s="27">
        <f t="shared" si="45"/>
        <v>35.643999689706</v>
      </c>
      <c r="AG296" s="88">
        <f t="shared" si="43"/>
        <v>0</v>
      </c>
      <c r="AH296" s="26">
        <v>2297434</v>
      </c>
      <c r="AI296" s="27">
        <f t="shared" si="46"/>
        <v>35.643999689706</v>
      </c>
      <c r="AJ296" s="89">
        <f t="shared" si="44"/>
        <v>0</v>
      </c>
      <c r="AK296" s="67">
        <f t="shared" si="47"/>
        <v>0</v>
      </c>
      <c r="AL296" s="67">
        <f t="shared" si="48"/>
        <v>0</v>
      </c>
      <c r="AM296" s="75">
        <f t="shared" si="49"/>
        <v>1</v>
      </c>
    </row>
    <row r="297" spans="1:39" x14ac:dyDescent="0.25">
      <c r="A297" s="5"/>
      <c r="B297" s="50" t="s">
        <v>125</v>
      </c>
      <c r="C297" s="6" t="s">
        <v>1292</v>
      </c>
      <c r="D297" s="6" t="s">
        <v>1293</v>
      </c>
      <c r="E297" s="67" t="s">
        <v>947</v>
      </c>
      <c r="F297" s="76"/>
      <c r="G297" s="8">
        <v>18207</v>
      </c>
      <c r="H297" s="90">
        <f>VLOOKUP(C297,'[1]Actualisation du CIF'!B$7:G$1272,6,0)</f>
        <v>0.33948800000000001</v>
      </c>
      <c r="I297" s="68">
        <v>0.43203599999999998</v>
      </c>
      <c r="J297" s="11">
        <v>205.38243499999999</v>
      </c>
      <c r="K297" s="11">
        <v>284.13949500000001</v>
      </c>
      <c r="L297" s="51">
        <v>11744.47301</v>
      </c>
      <c r="M297" s="41">
        <v>309411</v>
      </c>
      <c r="N297" s="21">
        <v>16.994068215521501</v>
      </c>
      <c r="O297" s="8">
        <v>0</v>
      </c>
      <c r="P297" s="23">
        <v>-9.3224112812155258E-3</v>
      </c>
      <c r="Q297" s="24">
        <v>0</v>
      </c>
      <c r="R297" s="24">
        <v>1</v>
      </c>
      <c r="S297" s="42">
        <v>0</v>
      </c>
      <c r="T297" s="32">
        <v>309411</v>
      </c>
      <c r="U297" s="39">
        <v>0</v>
      </c>
      <c r="V297" s="64">
        <v>340352.10000000003</v>
      </c>
      <c r="W297" s="27">
        <v>18.693475037073654</v>
      </c>
      <c r="X297" s="88">
        <v>0.10000000000000012</v>
      </c>
      <c r="Y297" s="26">
        <v>430011.68033984763</v>
      </c>
      <c r="Z297" s="27">
        <v>23.617931583448545</v>
      </c>
      <c r="AA297" s="89">
        <v>0.38977502525717456</v>
      </c>
      <c r="AB297" s="67">
        <v>1</v>
      </c>
      <c r="AC297" s="67">
        <v>0</v>
      </c>
      <c r="AD297" s="75">
        <v>0</v>
      </c>
      <c r="AE297" s="64">
        <v>340352.10000000003</v>
      </c>
      <c r="AF297" s="27">
        <f t="shared" si="45"/>
        <v>18.693475037073654</v>
      </c>
      <c r="AG297" s="88">
        <f t="shared" si="43"/>
        <v>0.10000000000000012</v>
      </c>
      <c r="AH297" s="26">
        <v>498309.50961000018</v>
      </c>
      <c r="AI297" s="27">
        <f t="shared" si="46"/>
        <v>27.369116801779544</v>
      </c>
      <c r="AJ297" s="89">
        <f t="shared" si="44"/>
        <v>0.61051000000000055</v>
      </c>
      <c r="AK297" s="67">
        <f t="shared" si="47"/>
        <v>1</v>
      </c>
      <c r="AL297" s="67">
        <f t="shared" si="48"/>
        <v>0</v>
      </c>
      <c r="AM297" s="75">
        <f t="shared" si="49"/>
        <v>0</v>
      </c>
    </row>
    <row r="298" spans="1:39" x14ac:dyDescent="0.25">
      <c r="A298" s="5"/>
      <c r="B298" s="50" t="s">
        <v>125</v>
      </c>
      <c r="C298" s="6" t="s">
        <v>1300</v>
      </c>
      <c r="D298" s="6" t="s">
        <v>1301</v>
      </c>
      <c r="E298" s="67" t="s">
        <v>947</v>
      </c>
      <c r="F298" s="76"/>
      <c r="G298" s="8">
        <v>16289</v>
      </c>
      <c r="H298" s="90">
        <f>VLOOKUP(C298,'[1]Actualisation du CIF'!B$7:G$1272,6,0)</f>
        <v>0.45355400000000001</v>
      </c>
      <c r="I298" s="68">
        <v>0.40865499999999999</v>
      </c>
      <c r="J298" s="11">
        <v>199.96285800000001</v>
      </c>
      <c r="K298" s="11">
        <v>284.13949500000001</v>
      </c>
      <c r="L298" s="51">
        <v>11884.851955</v>
      </c>
      <c r="M298" s="41">
        <v>470902</v>
      </c>
      <c r="N298" s="21">
        <v>28.90920252931426</v>
      </c>
      <c r="O298" s="8">
        <v>0</v>
      </c>
      <c r="P298" s="23">
        <v>-8.2617411386326695E-2</v>
      </c>
      <c r="Q298" s="24">
        <v>0</v>
      </c>
      <c r="R298" s="24">
        <v>1</v>
      </c>
      <c r="S298" s="42">
        <v>0</v>
      </c>
      <c r="T298" s="32">
        <v>470902</v>
      </c>
      <c r="U298" s="39">
        <v>0</v>
      </c>
      <c r="V298" s="64">
        <v>490793.10963128274</v>
      </c>
      <c r="W298" s="27">
        <v>30.130340084184589</v>
      </c>
      <c r="X298" s="88">
        <v>4.2240444150338591E-2</v>
      </c>
      <c r="Y298" s="26">
        <v>517283.65048401256</v>
      </c>
      <c r="Z298" s="27">
        <v>31.756624131868904</v>
      </c>
      <c r="AA298" s="89">
        <v>9.8495335513573007E-2</v>
      </c>
      <c r="AB298" s="67">
        <v>1</v>
      </c>
      <c r="AC298" s="67">
        <v>0</v>
      </c>
      <c r="AD298" s="75">
        <v>0</v>
      </c>
      <c r="AE298" s="64">
        <v>447356.89999999997</v>
      </c>
      <c r="AF298" s="27">
        <f t="shared" si="45"/>
        <v>27.463742402848546</v>
      </c>
      <c r="AG298" s="88">
        <f t="shared" si="43"/>
        <v>-5.0000000000000072E-2</v>
      </c>
      <c r="AH298" s="26">
        <v>435816.02974337025</v>
      </c>
      <c r="AI298" s="27">
        <f t="shared" si="46"/>
        <v>26.755235419201316</v>
      </c>
      <c r="AJ298" s="89">
        <f t="shared" si="44"/>
        <v>-7.4508008580617097E-2</v>
      </c>
      <c r="AK298" s="67">
        <f t="shared" si="47"/>
        <v>0</v>
      </c>
      <c r="AL298" s="67">
        <f t="shared" si="48"/>
        <v>1</v>
      </c>
      <c r="AM298" s="75">
        <f t="shared" si="49"/>
        <v>0</v>
      </c>
    </row>
    <row r="299" spans="1:39" x14ac:dyDescent="0.25">
      <c r="A299" s="5"/>
      <c r="B299" s="50" t="s">
        <v>125</v>
      </c>
      <c r="C299" s="6" t="s">
        <v>652</v>
      </c>
      <c r="D299" s="6" t="s">
        <v>653</v>
      </c>
      <c r="E299" s="67" t="s">
        <v>543</v>
      </c>
      <c r="F299" s="76"/>
      <c r="G299" s="8">
        <v>7379</v>
      </c>
      <c r="H299" s="90">
        <f>VLOOKUP(C299,'[1]Actualisation du CIF'!B$7:G$1272,6,0)</f>
        <v>0.41955999999999999</v>
      </c>
      <c r="I299" s="68">
        <v>0.41955999999999999</v>
      </c>
      <c r="J299" s="11">
        <v>125.905001</v>
      </c>
      <c r="K299" s="11">
        <v>177.267167</v>
      </c>
      <c r="L299" s="51">
        <v>11242.382712000001</v>
      </c>
      <c r="M299" s="41">
        <v>49504</v>
      </c>
      <c r="N299" s="21">
        <v>6.7087681257622984</v>
      </c>
      <c r="O299" s="8">
        <v>0</v>
      </c>
      <c r="P299" s="23">
        <v>-9.6905259113817463E-3</v>
      </c>
      <c r="Q299" s="24">
        <v>0</v>
      </c>
      <c r="R299" s="24">
        <v>1</v>
      </c>
      <c r="S299" s="42">
        <v>0</v>
      </c>
      <c r="T299" s="32">
        <v>49504</v>
      </c>
      <c r="U299" s="39">
        <v>0</v>
      </c>
      <c r="V299" s="64">
        <v>54454.399999999994</v>
      </c>
      <c r="W299" s="27">
        <v>7.3796449383385276</v>
      </c>
      <c r="X299" s="88">
        <v>9.9999999999999881E-2</v>
      </c>
      <c r="Y299" s="26">
        <v>79726.68703999999</v>
      </c>
      <c r="Z299" s="27">
        <v>10.804538154221438</v>
      </c>
      <c r="AA299" s="89">
        <v>0.61050999999999978</v>
      </c>
      <c r="AB299" s="67">
        <v>1</v>
      </c>
      <c r="AC299" s="67">
        <v>0</v>
      </c>
      <c r="AD299" s="75">
        <v>0</v>
      </c>
      <c r="AE299" s="64">
        <v>54454.399999999994</v>
      </c>
      <c r="AF299" s="27">
        <f t="shared" si="45"/>
        <v>7.3796449383385276</v>
      </c>
      <c r="AG299" s="88">
        <f t="shared" si="43"/>
        <v>9.9999999999999881E-2</v>
      </c>
      <c r="AH299" s="26">
        <v>79726.687040000033</v>
      </c>
      <c r="AI299" s="27">
        <f t="shared" si="46"/>
        <v>10.804538154221444</v>
      </c>
      <c r="AJ299" s="89">
        <f t="shared" si="44"/>
        <v>0.61051000000000066</v>
      </c>
      <c r="AK299" s="67">
        <f t="shared" si="47"/>
        <v>1</v>
      </c>
      <c r="AL299" s="67">
        <f t="shared" si="48"/>
        <v>0</v>
      </c>
      <c r="AM299" s="75">
        <f t="shared" si="49"/>
        <v>0</v>
      </c>
    </row>
    <row r="300" spans="1:39" x14ac:dyDescent="0.25">
      <c r="A300" s="5"/>
      <c r="B300" s="50" t="s">
        <v>125</v>
      </c>
      <c r="C300" s="6" t="s">
        <v>1302</v>
      </c>
      <c r="D300" s="6" t="s">
        <v>1303</v>
      </c>
      <c r="E300" s="67" t="s">
        <v>947</v>
      </c>
      <c r="F300" s="76"/>
      <c r="G300" s="8">
        <v>16108</v>
      </c>
      <c r="H300" s="90">
        <f>VLOOKUP(C300,'[1]Actualisation du CIF'!B$7:G$1272,6,0)</f>
        <v>0.464646</v>
      </c>
      <c r="I300" s="68">
        <v>0.429342</v>
      </c>
      <c r="J300" s="11">
        <v>167.283896</v>
      </c>
      <c r="K300" s="11">
        <v>284.13949500000001</v>
      </c>
      <c r="L300" s="51">
        <v>11918.52846</v>
      </c>
      <c r="M300" s="41">
        <v>432442</v>
      </c>
      <c r="N300" s="21">
        <v>26.846411720884031</v>
      </c>
      <c r="O300" s="8">
        <v>0</v>
      </c>
      <c r="P300" s="23">
        <v>-7.2962345451775185E-2</v>
      </c>
      <c r="Q300" s="24">
        <v>0</v>
      </c>
      <c r="R300" s="24">
        <v>1</v>
      </c>
      <c r="S300" s="42">
        <v>0</v>
      </c>
      <c r="T300" s="32">
        <v>432442</v>
      </c>
      <c r="U300" s="39">
        <v>0</v>
      </c>
      <c r="V300" s="64">
        <v>475686.2</v>
      </c>
      <c r="W300" s="27">
        <v>29.531052892972436</v>
      </c>
      <c r="X300" s="88">
        <v>0.10000000000000003</v>
      </c>
      <c r="Y300" s="26">
        <v>563963.12470242172</v>
      </c>
      <c r="Z300" s="27">
        <v>35.01136855614736</v>
      </c>
      <c r="AA300" s="89">
        <v>0.30413587186818514</v>
      </c>
      <c r="AB300" s="67">
        <v>1</v>
      </c>
      <c r="AC300" s="67">
        <v>0</v>
      </c>
      <c r="AD300" s="75">
        <v>0</v>
      </c>
      <c r="AE300" s="64">
        <v>439762.42982379999</v>
      </c>
      <c r="AF300" s="27">
        <f t="shared" si="45"/>
        <v>27.300870984839829</v>
      </c>
      <c r="AG300" s="88">
        <f t="shared" si="43"/>
        <v>1.6928119432895024E-2</v>
      </c>
      <c r="AH300" s="26">
        <v>487223.91119328851</v>
      </c>
      <c r="AI300" s="27">
        <f t="shared" si="46"/>
        <v>30.247325005791438</v>
      </c>
      <c r="AJ300" s="89">
        <f t="shared" si="44"/>
        <v>0.12668036683136355</v>
      </c>
      <c r="AK300" s="67">
        <f t="shared" si="47"/>
        <v>1</v>
      </c>
      <c r="AL300" s="67">
        <f t="shared" si="48"/>
        <v>0</v>
      </c>
      <c r="AM300" s="75">
        <f t="shared" si="49"/>
        <v>0</v>
      </c>
    </row>
    <row r="301" spans="1:39" x14ac:dyDescent="0.25">
      <c r="A301" s="5"/>
      <c r="B301" s="50" t="s">
        <v>130</v>
      </c>
      <c r="C301" s="6" t="s">
        <v>1314</v>
      </c>
      <c r="D301" s="6" t="s">
        <v>1315</v>
      </c>
      <c r="E301" s="67" t="s">
        <v>947</v>
      </c>
      <c r="F301" s="76"/>
      <c r="G301" s="8">
        <v>19817</v>
      </c>
      <c r="H301" s="90">
        <f>VLOOKUP(C301,'[1]Actualisation du CIF'!B$7:G$1272,6,0)</f>
        <v>0.40040700000000001</v>
      </c>
      <c r="I301" s="68">
        <v>0.418325</v>
      </c>
      <c r="J301" s="11">
        <v>244.01816600000001</v>
      </c>
      <c r="K301" s="11">
        <v>284.13949500000001</v>
      </c>
      <c r="L301" s="51">
        <v>16944.787351999999</v>
      </c>
      <c r="M301" s="41">
        <v>360673</v>
      </c>
      <c r="N301" s="21">
        <v>18.200181662209214</v>
      </c>
      <c r="O301" s="8">
        <v>0</v>
      </c>
      <c r="P301" s="23">
        <v>5.5165546949618354E-3</v>
      </c>
      <c r="Q301" s="24">
        <v>1</v>
      </c>
      <c r="R301" s="24">
        <v>0</v>
      </c>
      <c r="S301" s="42">
        <v>0</v>
      </c>
      <c r="T301" s="32">
        <v>360673</v>
      </c>
      <c r="U301" s="39">
        <v>0</v>
      </c>
      <c r="V301" s="64">
        <v>396740.30000000005</v>
      </c>
      <c r="W301" s="27">
        <v>20.020199828430137</v>
      </c>
      <c r="X301" s="88">
        <v>0.10000000000000013</v>
      </c>
      <c r="Y301" s="26">
        <v>460199.64626749064</v>
      </c>
      <c r="Z301" s="27">
        <v>23.222467894610215</v>
      </c>
      <c r="AA301" s="89">
        <v>0.27594703864023823</v>
      </c>
      <c r="AB301" s="67">
        <v>1</v>
      </c>
      <c r="AC301" s="67">
        <v>0</v>
      </c>
      <c r="AD301" s="75">
        <v>0</v>
      </c>
      <c r="AE301" s="64">
        <v>396740.30000000005</v>
      </c>
      <c r="AF301" s="27">
        <f t="shared" si="45"/>
        <v>20.020199828430137</v>
      </c>
      <c r="AG301" s="88">
        <f t="shared" si="43"/>
        <v>0.10000000000000013</v>
      </c>
      <c r="AH301" s="26">
        <v>449729.32553107233</v>
      </c>
      <c r="AI301" s="27">
        <f t="shared" si="46"/>
        <v>22.694117451232394</v>
      </c>
      <c r="AJ301" s="89">
        <f t="shared" si="44"/>
        <v>0.24691708425934941</v>
      </c>
      <c r="AK301" s="67">
        <f t="shared" si="47"/>
        <v>1</v>
      </c>
      <c r="AL301" s="67">
        <f t="shared" si="48"/>
        <v>0</v>
      </c>
      <c r="AM301" s="75">
        <f t="shared" si="49"/>
        <v>0</v>
      </c>
    </row>
    <row r="302" spans="1:39" x14ac:dyDescent="0.25">
      <c r="A302" s="5"/>
      <c r="B302" s="50" t="s">
        <v>130</v>
      </c>
      <c r="C302" s="6" t="s">
        <v>131</v>
      </c>
      <c r="D302" s="6" t="s">
        <v>132</v>
      </c>
      <c r="E302" s="67" t="s">
        <v>2633</v>
      </c>
      <c r="F302" s="76"/>
      <c r="G302" s="8">
        <v>144510</v>
      </c>
      <c r="H302" s="90">
        <f>VLOOKUP(C302,'[1]Actualisation du CIF'!B$7:G$1272,6,0)</f>
        <v>0.45593699999999998</v>
      </c>
      <c r="I302" s="68">
        <v>0.43884899999999999</v>
      </c>
      <c r="J302" s="11">
        <v>751.71205499999996</v>
      </c>
      <c r="K302" s="11">
        <v>401.16184900000002</v>
      </c>
      <c r="L302" s="51">
        <v>12749.519611</v>
      </c>
      <c r="M302" s="41">
        <v>0</v>
      </c>
      <c r="N302" s="21">
        <v>0</v>
      </c>
      <c r="O302" s="8">
        <v>-2463820</v>
      </c>
      <c r="P302" s="23">
        <v>0</v>
      </c>
      <c r="Q302" s="24">
        <v>0</v>
      </c>
      <c r="R302" s="24">
        <v>0</v>
      </c>
      <c r="S302" s="42">
        <v>1</v>
      </c>
      <c r="T302" s="32">
        <v>722550</v>
      </c>
      <c r="U302" s="39">
        <v>1</v>
      </c>
      <c r="V302" s="64">
        <v>794805</v>
      </c>
      <c r="W302" s="27">
        <v>5.5</v>
      </c>
      <c r="X302" s="88" t="s">
        <v>2632</v>
      </c>
      <c r="Y302" s="26">
        <v>1163674.0004999996</v>
      </c>
      <c r="Z302" s="27">
        <v>8.0525499999999965</v>
      </c>
      <c r="AA302" s="89" t="s">
        <v>2632</v>
      </c>
      <c r="AB302" s="67">
        <v>1</v>
      </c>
      <c r="AC302" s="67">
        <v>0</v>
      </c>
      <c r="AD302" s="75">
        <v>0</v>
      </c>
      <c r="AE302" s="64">
        <v>794805</v>
      </c>
      <c r="AF302" s="27">
        <f t="shared" si="45"/>
        <v>5.5</v>
      </c>
      <c r="AG302" s="88" t="s">
        <v>2632</v>
      </c>
      <c r="AH302" s="26">
        <v>1163674.0005000001</v>
      </c>
      <c r="AI302" s="27">
        <f t="shared" si="46"/>
        <v>8.0525500000000001</v>
      </c>
      <c r="AJ302" s="89" t="s">
        <v>2632</v>
      </c>
      <c r="AK302" s="67">
        <f t="shared" si="47"/>
        <v>1</v>
      </c>
      <c r="AL302" s="67">
        <f t="shared" si="48"/>
        <v>0</v>
      </c>
      <c r="AM302" s="75">
        <f t="shared" si="49"/>
        <v>0</v>
      </c>
    </row>
    <row r="303" spans="1:39" x14ac:dyDescent="0.25">
      <c r="A303" s="5"/>
      <c r="B303" s="50" t="s">
        <v>130</v>
      </c>
      <c r="C303" s="6" t="s">
        <v>1312</v>
      </c>
      <c r="D303" s="6" t="s">
        <v>1313</v>
      </c>
      <c r="E303" s="67" t="s">
        <v>947</v>
      </c>
      <c r="F303" s="76" t="s">
        <v>2656</v>
      </c>
      <c r="G303" s="8">
        <v>26773</v>
      </c>
      <c r="H303" s="90">
        <f>VLOOKUP(C303,'[1]Actualisation du CIF'!B$7:G$1272,6,0)</f>
        <v>0.366753</v>
      </c>
      <c r="I303" s="68">
        <v>0.366753</v>
      </c>
      <c r="J303" s="11">
        <v>228.61849599999999</v>
      </c>
      <c r="K303" s="11">
        <v>284.13949500000001</v>
      </c>
      <c r="L303" s="51">
        <v>13327.698982</v>
      </c>
      <c r="M303" s="41">
        <v>237770</v>
      </c>
      <c r="N303" s="21">
        <v>8.8809621633735478</v>
      </c>
      <c r="O303" s="8">
        <v>0</v>
      </c>
      <c r="P303" s="23">
        <v>0.15465681593817307</v>
      </c>
      <c r="Q303" s="24">
        <v>1</v>
      </c>
      <c r="R303" s="24">
        <v>0</v>
      </c>
      <c r="S303" s="42">
        <v>0</v>
      </c>
      <c r="T303" s="32">
        <v>237770</v>
      </c>
      <c r="U303" s="39">
        <v>0</v>
      </c>
      <c r="V303" s="64">
        <v>261547</v>
      </c>
      <c r="W303" s="27">
        <v>9.7690583797109021</v>
      </c>
      <c r="X303" s="88">
        <v>0.1</v>
      </c>
      <c r="Y303" s="26">
        <v>382930.96270000015</v>
      </c>
      <c r="Z303" s="27">
        <v>14.302878373734739</v>
      </c>
      <c r="AA303" s="89">
        <v>0.61051000000000066</v>
      </c>
      <c r="AB303" s="67">
        <v>1</v>
      </c>
      <c r="AC303" s="67">
        <v>0</v>
      </c>
      <c r="AD303" s="75">
        <v>0</v>
      </c>
      <c r="AE303" s="64">
        <v>261547</v>
      </c>
      <c r="AF303" s="27">
        <f t="shared" si="45"/>
        <v>9.7690583797109021</v>
      </c>
      <c r="AG303" s="88">
        <f>(AE303-M303)/M303</f>
        <v>0.1</v>
      </c>
      <c r="AH303" s="26">
        <v>382930.96270000015</v>
      </c>
      <c r="AI303" s="27">
        <f t="shared" si="46"/>
        <v>14.302878373734739</v>
      </c>
      <c r="AJ303" s="89">
        <f>(AH303-M303)/M303</f>
        <v>0.61051000000000066</v>
      </c>
      <c r="AK303" s="67">
        <f t="shared" si="47"/>
        <v>1</v>
      </c>
      <c r="AL303" s="67">
        <f t="shared" si="48"/>
        <v>0</v>
      </c>
      <c r="AM303" s="75">
        <f t="shared" si="49"/>
        <v>0</v>
      </c>
    </row>
    <row r="304" spans="1:39" x14ac:dyDescent="0.25">
      <c r="A304" s="5"/>
      <c r="B304" s="50" t="s">
        <v>130</v>
      </c>
      <c r="C304" s="6" t="s">
        <v>1322</v>
      </c>
      <c r="D304" s="6" t="s">
        <v>1323</v>
      </c>
      <c r="E304" s="67" t="s">
        <v>947</v>
      </c>
      <c r="F304" s="76"/>
      <c r="G304" s="8">
        <v>17052</v>
      </c>
      <c r="H304" s="90">
        <f>VLOOKUP(C304,'[1]Actualisation du CIF'!B$7:G$1272,6,0)</f>
        <v>0.35011100000000001</v>
      </c>
      <c r="I304" s="68">
        <v>0.321575</v>
      </c>
      <c r="J304" s="11">
        <v>211.04468700000001</v>
      </c>
      <c r="K304" s="11">
        <v>284.13949500000001</v>
      </c>
      <c r="L304" s="51">
        <v>11883.023010999999</v>
      </c>
      <c r="M304" s="41">
        <v>451609</v>
      </c>
      <c r="N304" s="21">
        <v>26.484224724372506</v>
      </c>
      <c r="O304" s="8">
        <v>0</v>
      </c>
      <c r="P304" s="23">
        <v>-1.1757712408866109E-3</v>
      </c>
      <c r="Q304" s="24">
        <v>0</v>
      </c>
      <c r="R304" s="24">
        <v>1</v>
      </c>
      <c r="S304" s="42">
        <v>0</v>
      </c>
      <c r="T304" s="32">
        <v>451609</v>
      </c>
      <c r="U304" s="39">
        <v>0</v>
      </c>
      <c r="V304" s="64">
        <v>429028.55</v>
      </c>
      <c r="W304" s="27">
        <v>25.160013488153883</v>
      </c>
      <c r="X304" s="88">
        <v>-5.0000000000000024E-2</v>
      </c>
      <c r="Y304" s="26">
        <v>409366.03379657073</v>
      </c>
      <c r="Z304" s="27">
        <v>24.006921991354137</v>
      </c>
      <c r="AA304" s="89">
        <v>-9.3538805035836906E-2</v>
      </c>
      <c r="AB304" s="67">
        <v>0</v>
      </c>
      <c r="AC304" s="67">
        <v>1</v>
      </c>
      <c r="AD304" s="75">
        <v>0</v>
      </c>
      <c r="AE304" s="64">
        <v>429028.55</v>
      </c>
      <c r="AF304" s="27">
        <f t="shared" si="45"/>
        <v>25.160013488153883</v>
      </c>
      <c r="AG304" s="88">
        <f>(AE304-M304)/M304</f>
        <v>-5.0000000000000024E-2</v>
      </c>
      <c r="AH304" s="26">
        <v>351600.7966950374</v>
      </c>
      <c r="AI304" s="27">
        <f t="shared" si="46"/>
        <v>20.619328917138013</v>
      </c>
      <c r="AJ304" s="89">
        <f>(AH304-M304)/M304</f>
        <v>-0.2214486498386051</v>
      </c>
      <c r="AK304" s="67">
        <f t="shared" si="47"/>
        <v>0</v>
      </c>
      <c r="AL304" s="67">
        <f t="shared" si="48"/>
        <v>1</v>
      </c>
      <c r="AM304" s="75">
        <f t="shared" si="49"/>
        <v>0</v>
      </c>
    </row>
    <row r="305" spans="1:39" x14ac:dyDescent="0.25">
      <c r="A305" s="5"/>
      <c r="B305" s="50" t="s">
        <v>130</v>
      </c>
      <c r="C305" s="6" t="s">
        <v>654</v>
      </c>
      <c r="D305" s="6" t="s">
        <v>655</v>
      </c>
      <c r="E305" s="67" t="s">
        <v>543</v>
      </c>
      <c r="F305" s="76"/>
      <c r="G305" s="8">
        <v>20400</v>
      </c>
      <c r="H305" s="90">
        <f>VLOOKUP(C305,'[1]Actualisation du CIF'!B$7:G$1272,6,0)</f>
        <v>0.49882100000000001</v>
      </c>
      <c r="I305" s="68">
        <v>0.49882100000000001</v>
      </c>
      <c r="J305" s="11">
        <v>130.874559</v>
      </c>
      <c r="K305" s="11">
        <v>177.267167</v>
      </c>
      <c r="L305" s="51">
        <v>22198.012554000001</v>
      </c>
      <c r="M305" s="41">
        <v>352790</v>
      </c>
      <c r="N305" s="21">
        <v>17.293627450980392</v>
      </c>
      <c r="O305" s="8">
        <v>0</v>
      </c>
      <c r="P305" s="23">
        <v>0.25063799255763802</v>
      </c>
      <c r="Q305" s="24">
        <v>1</v>
      </c>
      <c r="R305" s="24">
        <v>0</v>
      </c>
      <c r="S305" s="42">
        <v>0</v>
      </c>
      <c r="T305" s="32">
        <v>352790</v>
      </c>
      <c r="U305" s="39">
        <v>0</v>
      </c>
      <c r="V305" s="64">
        <v>388069.00000000006</v>
      </c>
      <c r="W305" s="27">
        <v>19.022990196078435</v>
      </c>
      <c r="X305" s="88">
        <v>0.10000000000000016</v>
      </c>
      <c r="Y305" s="26">
        <v>568171.82290000026</v>
      </c>
      <c r="Z305" s="27">
        <v>27.851559946078446</v>
      </c>
      <c r="AA305" s="89">
        <v>0.61051000000000077</v>
      </c>
      <c r="AB305" s="67">
        <v>1</v>
      </c>
      <c r="AC305" s="67">
        <v>0</v>
      </c>
      <c r="AD305" s="75">
        <v>0</v>
      </c>
      <c r="AE305" s="64">
        <v>388069.00000000006</v>
      </c>
      <c r="AF305" s="27">
        <f t="shared" si="45"/>
        <v>19.022990196078435</v>
      </c>
      <c r="AG305" s="88">
        <f>(AE305-M305)/M305</f>
        <v>0.10000000000000016</v>
      </c>
      <c r="AH305" s="26">
        <v>550048.12378934852</v>
      </c>
      <c r="AI305" s="27">
        <f t="shared" si="46"/>
        <v>26.96314332300728</v>
      </c>
      <c r="AJ305" s="89">
        <f>(AH305-M305)/M305</f>
        <v>0.55913751463859096</v>
      </c>
      <c r="AK305" s="67">
        <f t="shared" si="47"/>
        <v>1</v>
      </c>
      <c r="AL305" s="67">
        <f t="shared" si="48"/>
        <v>0</v>
      </c>
      <c r="AM305" s="75">
        <f t="shared" si="49"/>
        <v>0</v>
      </c>
    </row>
    <row r="306" spans="1:39" x14ac:dyDescent="0.25">
      <c r="A306" s="5"/>
      <c r="B306" s="50" t="s">
        <v>130</v>
      </c>
      <c r="C306" s="6" t="s">
        <v>656</v>
      </c>
      <c r="D306" s="6" t="s">
        <v>657</v>
      </c>
      <c r="E306" s="67" t="s">
        <v>543</v>
      </c>
      <c r="F306" s="76"/>
      <c r="G306" s="8">
        <v>7887</v>
      </c>
      <c r="H306" s="90">
        <f>VLOOKUP(C306,'[1]Actualisation du CIF'!B$7:G$1272,6,0)</f>
        <v>0.35988599999999998</v>
      </c>
      <c r="I306" s="68">
        <v>0.35988599999999998</v>
      </c>
      <c r="J306" s="11">
        <v>112.42665100000001</v>
      </c>
      <c r="K306" s="11">
        <v>177.267167</v>
      </c>
      <c r="L306" s="51">
        <v>16396.363517000002</v>
      </c>
      <c r="M306" s="41">
        <v>136718</v>
      </c>
      <c r="N306" s="21">
        <v>17.334601242551035</v>
      </c>
      <c r="O306" s="8">
        <v>0</v>
      </c>
      <c r="P306" s="23">
        <v>5.7764521206344751E-3</v>
      </c>
      <c r="Q306" s="24">
        <v>1</v>
      </c>
      <c r="R306" s="24">
        <v>0</v>
      </c>
      <c r="S306" s="42">
        <v>0</v>
      </c>
      <c r="T306" s="32">
        <v>136718</v>
      </c>
      <c r="U306" s="39">
        <v>0</v>
      </c>
      <c r="V306" s="64">
        <v>150389.80000000002</v>
      </c>
      <c r="W306" s="27">
        <v>19.068061366806138</v>
      </c>
      <c r="X306" s="88">
        <v>0.10000000000000013</v>
      </c>
      <c r="Y306" s="26">
        <v>188954.25145034911</v>
      </c>
      <c r="Z306" s="27">
        <v>23.957683713750363</v>
      </c>
      <c r="AA306" s="89">
        <v>0.38207296369424004</v>
      </c>
      <c r="AB306" s="67">
        <v>1</v>
      </c>
      <c r="AC306" s="67">
        <v>0</v>
      </c>
      <c r="AD306" s="75">
        <v>0</v>
      </c>
      <c r="AE306" s="64">
        <v>150389.80000000002</v>
      </c>
      <c r="AF306" s="27">
        <f t="shared" si="45"/>
        <v>19.068061366806138</v>
      </c>
      <c r="AG306" s="88">
        <f>(AE306-M306)/M306</f>
        <v>0.10000000000000013</v>
      </c>
      <c r="AH306" s="26">
        <v>176701.32914554022</v>
      </c>
      <c r="AI306" s="27">
        <f t="shared" si="46"/>
        <v>22.404124400347435</v>
      </c>
      <c r="AJ306" s="89">
        <f>(AH306-M306)/M306</f>
        <v>0.29245109748197179</v>
      </c>
      <c r="AK306" s="67">
        <f t="shared" si="47"/>
        <v>1</v>
      </c>
      <c r="AL306" s="67">
        <f t="shared" si="48"/>
        <v>0</v>
      </c>
      <c r="AM306" s="75">
        <f t="shared" si="49"/>
        <v>0</v>
      </c>
    </row>
    <row r="307" spans="1:39" x14ac:dyDescent="0.25">
      <c r="A307" s="5"/>
      <c r="B307" s="50" t="s">
        <v>130</v>
      </c>
      <c r="C307" s="6" t="s">
        <v>1324</v>
      </c>
      <c r="D307" s="6" t="s">
        <v>1325</v>
      </c>
      <c r="E307" s="67" t="s">
        <v>947</v>
      </c>
      <c r="F307" s="76"/>
      <c r="G307" s="8">
        <v>28018</v>
      </c>
      <c r="H307" s="90">
        <f>VLOOKUP(C307,'[1]Actualisation du CIF'!B$7:G$1272,6,0)</f>
        <v>0.32760899999999998</v>
      </c>
      <c r="I307" s="68">
        <v>0.32760899999999998</v>
      </c>
      <c r="J307" s="11">
        <v>448.89189099999999</v>
      </c>
      <c r="K307" s="11">
        <v>284.13949500000001</v>
      </c>
      <c r="L307" s="51">
        <v>17885.918951</v>
      </c>
      <c r="M307" s="41">
        <v>0</v>
      </c>
      <c r="N307" s="21">
        <v>0</v>
      </c>
      <c r="O307" s="8">
        <v>-50526</v>
      </c>
      <c r="P307" s="23">
        <v>0</v>
      </c>
      <c r="Q307" s="24">
        <v>0</v>
      </c>
      <c r="R307" s="24">
        <v>0</v>
      </c>
      <c r="S307" s="42">
        <v>1</v>
      </c>
      <c r="T307" s="32">
        <v>140090</v>
      </c>
      <c r="U307" s="39">
        <v>1</v>
      </c>
      <c r="V307" s="64">
        <v>154099</v>
      </c>
      <c r="W307" s="27">
        <v>5.5</v>
      </c>
      <c r="X307" s="88" t="s">
        <v>2632</v>
      </c>
      <c r="Y307" s="26">
        <v>225616.34590000007</v>
      </c>
      <c r="Z307" s="27">
        <v>8.0525500000000019</v>
      </c>
      <c r="AA307" s="89" t="s">
        <v>2632</v>
      </c>
      <c r="AB307" s="67">
        <v>1</v>
      </c>
      <c r="AC307" s="67">
        <v>0</v>
      </c>
      <c r="AD307" s="75">
        <v>0</v>
      </c>
      <c r="AE307" s="64">
        <v>154099</v>
      </c>
      <c r="AF307" s="27">
        <f t="shared" si="45"/>
        <v>5.5</v>
      </c>
      <c r="AG307" s="88" t="s">
        <v>2632</v>
      </c>
      <c r="AH307" s="26">
        <v>225616.34590000007</v>
      </c>
      <c r="AI307" s="27">
        <f t="shared" si="46"/>
        <v>8.0525500000000019</v>
      </c>
      <c r="AJ307" s="89" t="s">
        <v>2632</v>
      </c>
      <c r="AK307" s="67">
        <f t="shared" si="47"/>
        <v>1</v>
      </c>
      <c r="AL307" s="67">
        <f t="shared" si="48"/>
        <v>0</v>
      </c>
      <c r="AM307" s="75">
        <f t="shared" si="49"/>
        <v>0</v>
      </c>
    </row>
    <row r="308" spans="1:39" x14ac:dyDescent="0.25">
      <c r="A308" s="5"/>
      <c r="B308" s="50" t="s">
        <v>130</v>
      </c>
      <c r="C308" s="6" t="s">
        <v>133</v>
      </c>
      <c r="D308" s="6" t="s">
        <v>134</v>
      </c>
      <c r="E308" s="67" t="s">
        <v>2633</v>
      </c>
      <c r="F308" s="76"/>
      <c r="G308" s="8">
        <v>200491</v>
      </c>
      <c r="H308" s="90">
        <f>VLOOKUP(C308,'[1]Actualisation du CIF'!B$7:G$1272,6,0)</f>
        <v>0.44198599999999999</v>
      </c>
      <c r="I308" s="68">
        <v>0.44073499999999999</v>
      </c>
      <c r="J308" s="11">
        <v>401.404292</v>
      </c>
      <c r="K308" s="11">
        <v>401.16184900000002</v>
      </c>
      <c r="L308" s="51">
        <v>13661.033386999999</v>
      </c>
      <c r="M308" s="41">
        <v>5425688</v>
      </c>
      <c r="N308" s="21">
        <v>27.062002783167323</v>
      </c>
      <c r="O308" s="8">
        <v>0</v>
      </c>
      <c r="P308" s="23">
        <v>0.14705181162080599</v>
      </c>
      <c r="Q308" s="24">
        <v>1</v>
      </c>
      <c r="R308" s="24">
        <v>0</v>
      </c>
      <c r="S308" s="42">
        <v>0</v>
      </c>
      <c r="T308" s="32">
        <v>5425688</v>
      </c>
      <c r="U308" s="39">
        <v>0</v>
      </c>
      <c r="V308" s="64">
        <v>5425688</v>
      </c>
      <c r="W308" s="27">
        <v>27.062002783167323</v>
      </c>
      <c r="X308" s="88">
        <v>0</v>
      </c>
      <c r="Y308" s="26">
        <v>5425688</v>
      </c>
      <c r="Z308" s="27">
        <v>27.062002783167323</v>
      </c>
      <c r="AA308" s="89">
        <v>0</v>
      </c>
      <c r="AB308" s="67">
        <v>0</v>
      </c>
      <c r="AC308" s="67">
        <v>0</v>
      </c>
      <c r="AD308" s="75">
        <v>1</v>
      </c>
      <c r="AE308" s="64">
        <v>5425688</v>
      </c>
      <c r="AF308" s="27">
        <f t="shared" si="45"/>
        <v>27.062002783167323</v>
      </c>
      <c r="AG308" s="88">
        <f t="shared" ref="AG308:AG318" si="50">(AE308-M308)/M308</f>
        <v>0</v>
      </c>
      <c r="AH308" s="26">
        <v>5425688</v>
      </c>
      <c r="AI308" s="27">
        <f t="shared" si="46"/>
        <v>27.062002783167323</v>
      </c>
      <c r="AJ308" s="89">
        <f t="shared" ref="AJ308:AJ318" si="51">(AH308-M308)/M308</f>
        <v>0</v>
      </c>
      <c r="AK308" s="67">
        <f t="shared" si="47"/>
        <v>0</v>
      </c>
      <c r="AL308" s="67">
        <f t="shared" si="48"/>
        <v>0</v>
      </c>
      <c r="AM308" s="75">
        <f t="shared" si="49"/>
        <v>1</v>
      </c>
    </row>
    <row r="309" spans="1:39" x14ac:dyDescent="0.25">
      <c r="A309" s="5"/>
      <c r="B309" s="50" t="s">
        <v>130</v>
      </c>
      <c r="C309" s="6" t="s">
        <v>1318</v>
      </c>
      <c r="D309" s="6" t="s">
        <v>1319</v>
      </c>
      <c r="E309" s="67" t="s">
        <v>947</v>
      </c>
      <c r="F309" s="76"/>
      <c r="G309" s="8">
        <v>21227</v>
      </c>
      <c r="H309" s="90">
        <f>VLOOKUP(C309,'[1]Actualisation du CIF'!B$7:G$1272,6,0)</f>
        <v>0.38880500000000001</v>
      </c>
      <c r="I309" s="68">
        <v>0.38880500000000001</v>
      </c>
      <c r="J309" s="11">
        <v>300.68931099999998</v>
      </c>
      <c r="K309" s="11">
        <v>284.13949500000001</v>
      </c>
      <c r="L309" s="51">
        <v>21105.918784000001</v>
      </c>
      <c r="M309" s="41">
        <v>215569</v>
      </c>
      <c r="N309" s="21">
        <v>10.155415273001367</v>
      </c>
      <c r="O309" s="8">
        <v>0</v>
      </c>
      <c r="P309" s="23">
        <v>-0.11404755884186728</v>
      </c>
      <c r="Q309" s="24">
        <v>0</v>
      </c>
      <c r="R309" s="24">
        <v>1</v>
      </c>
      <c r="S309" s="42">
        <v>0</v>
      </c>
      <c r="T309" s="32">
        <v>215569.00000000003</v>
      </c>
      <c r="U309" s="39">
        <v>0</v>
      </c>
      <c r="V309" s="64">
        <v>237125.90000000005</v>
      </c>
      <c r="W309" s="27">
        <v>11.170956800301505</v>
      </c>
      <c r="X309" s="88">
        <v>0.10000000000000024</v>
      </c>
      <c r="Y309" s="26">
        <v>347176.03019000019</v>
      </c>
      <c r="Z309" s="27">
        <v>16.355397851321438</v>
      </c>
      <c r="AA309" s="89">
        <v>0.61051000000000089</v>
      </c>
      <c r="AB309" s="67">
        <v>1</v>
      </c>
      <c r="AC309" s="67">
        <v>0</v>
      </c>
      <c r="AD309" s="75">
        <v>0</v>
      </c>
      <c r="AE309" s="64">
        <v>237125.90000000005</v>
      </c>
      <c r="AF309" s="27">
        <f t="shared" si="45"/>
        <v>11.170956800301505</v>
      </c>
      <c r="AG309" s="88">
        <f t="shared" si="50"/>
        <v>0.10000000000000024</v>
      </c>
      <c r="AH309" s="26">
        <v>347176.03019000019</v>
      </c>
      <c r="AI309" s="27">
        <f t="shared" si="46"/>
        <v>16.355397851321438</v>
      </c>
      <c r="AJ309" s="89">
        <f t="shared" si="51"/>
        <v>0.61051000000000089</v>
      </c>
      <c r="AK309" s="67">
        <f t="shared" si="47"/>
        <v>1</v>
      </c>
      <c r="AL309" s="67">
        <f t="shared" si="48"/>
        <v>0</v>
      </c>
      <c r="AM309" s="75">
        <f t="shared" si="49"/>
        <v>0</v>
      </c>
    </row>
    <row r="310" spans="1:39" x14ac:dyDescent="0.25">
      <c r="A310" s="5"/>
      <c r="B310" s="50" t="s">
        <v>130</v>
      </c>
      <c r="C310" s="6" t="s">
        <v>1310</v>
      </c>
      <c r="D310" s="6" t="s">
        <v>1311</v>
      </c>
      <c r="E310" s="67" t="s">
        <v>947</v>
      </c>
      <c r="F310" s="76"/>
      <c r="G310" s="8">
        <v>26518</v>
      </c>
      <c r="H310" s="90">
        <f>VLOOKUP(C310,'[1]Actualisation du CIF'!B$7:G$1272,6,0)</f>
        <v>0.36463200000000001</v>
      </c>
      <c r="I310" s="68">
        <v>0.34402300000000002</v>
      </c>
      <c r="J310" s="11">
        <v>225.703371</v>
      </c>
      <c r="K310" s="11">
        <v>284.13949500000001</v>
      </c>
      <c r="L310" s="51">
        <v>13861.949137</v>
      </c>
      <c r="M310" s="41">
        <v>416057</v>
      </c>
      <c r="N310" s="21">
        <v>15.689607059355909</v>
      </c>
      <c r="O310" s="8">
        <v>0</v>
      </c>
      <c r="P310" s="23">
        <v>6.0207662718258712E-3</v>
      </c>
      <c r="Q310" s="24">
        <v>1</v>
      </c>
      <c r="R310" s="24">
        <v>0</v>
      </c>
      <c r="S310" s="42">
        <v>0</v>
      </c>
      <c r="T310" s="32">
        <v>416057</v>
      </c>
      <c r="U310" s="39">
        <v>0</v>
      </c>
      <c r="V310" s="64">
        <v>457662.7</v>
      </c>
      <c r="W310" s="27">
        <v>17.258567765291499</v>
      </c>
      <c r="X310" s="88">
        <v>0.10000000000000003</v>
      </c>
      <c r="Y310" s="26">
        <v>614071.49394569383</v>
      </c>
      <c r="Z310" s="27">
        <v>23.156780071864162</v>
      </c>
      <c r="AA310" s="89">
        <v>0.47593116795461637</v>
      </c>
      <c r="AB310" s="67">
        <v>1</v>
      </c>
      <c r="AC310" s="67">
        <v>0</v>
      </c>
      <c r="AD310" s="75">
        <v>0</v>
      </c>
      <c r="AE310" s="64">
        <v>457662.7</v>
      </c>
      <c r="AF310" s="27">
        <f t="shared" si="45"/>
        <v>17.258567765291499</v>
      </c>
      <c r="AG310" s="88">
        <f t="shared" si="50"/>
        <v>0.10000000000000003</v>
      </c>
      <c r="AH310" s="26">
        <v>541839.36601886712</v>
      </c>
      <c r="AI310" s="27">
        <f t="shared" si="46"/>
        <v>20.4328895851447</v>
      </c>
      <c r="AJ310" s="89">
        <f t="shared" si="51"/>
        <v>0.30232003311773897</v>
      </c>
      <c r="AK310" s="67">
        <f t="shared" si="47"/>
        <v>1</v>
      </c>
      <c r="AL310" s="67">
        <f t="shared" si="48"/>
        <v>0</v>
      </c>
      <c r="AM310" s="75">
        <f t="shared" si="49"/>
        <v>0</v>
      </c>
    </row>
    <row r="311" spans="1:39" x14ac:dyDescent="0.25">
      <c r="A311" s="5"/>
      <c r="B311" s="50" t="s">
        <v>130</v>
      </c>
      <c r="C311" s="6" t="s">
        <v>658</v>
      </c>
      <c r="D311" s="6" t="s">
        <v>659</v>
      </c>
      <c r="E311" s="67" t="s">
        <v>947</v>
      </c>
      <c r="F311" s="76" t="s">
        <v>2657</v>
      </c>
      <c r="G311" s="8">
        <v>6919</v>
      </c>
      <c r="H311" s="90">
        <f>VLOOKUP(C311,'[1]Actualisation du CIF'!B$7:G$1272,6,0)</f>
        <v>0.34430100000000002</v>
      </c>
      <c r="I311" s="68">
        <v>0.36906899999999998</v>
      </c>
      <c r="J311" s="11">
        <v>118.213326</v>
      </c>
      <c r="K311" s="11">
        <v>177.267167</v>
      </c>
      <c r="L311" s="51">
        <v>17828.309720000001</v>
      </c>
      <c r="M311" s="41">
        <v>88354</v>
      </c>
      <c r="N311" s="21">
        <v>12.769764416823241</v>
      </c>
      <c r="O311" s="8">
        <v>0</v>
      </c>
      <c r="P311" s="23">
        <v>8.4572134518793047E-3</v>
      </c>
      <c r="Q311" s="24">
        <v>1</v>
      </c>
      <c r="R311" s="24">
        <v>0</v>
      </c>
      <c r="S311" s="42">
        <v>0</v>
      </c>
      <c r="T311" s="32">
        <v>88354</v>
      </c>
      <c r="U311" s="39">
        <v>0</v>
      </c>
      <c r="V311" s="64">
        <v>97189.400000000009</v>
      </c>
      <c r="W311" s="27">
        <v>14.046740858505565</v>
      </c>
      <c r="X311" s="88">
        <v>0.1000000000000001</v>
      </c>
      <c r="Y311" s="26">
        <v>142295.00054000007</v>
      </c>
      <c r="Z311" s="27">
        <v>20.565833290938006</v>
      </c>
      <c r="AA311" s="89">
        <v>0.61051000000000077</v>
      </c>
      <c r="AB311" s="67">
        <v>1</v>
      </c>
      <c r="AC311" s="67">
        <v>0</v>
      </c>
      <c r="AD311" s="75">
        <v>0</v>
      </c>
      <c r="AE311" s="64">
        <v>137304.39770063586</v>
      </c>
      <c r="AF311" s="27">
        <f t="shared" si="45"/>
        <v>19.844543676923813</v>
      </c>
      <c r="AG311" s="88">
        <f t="shared" si="50"/>
        <v>0.55402582453127036</v>
      </c>
      <c r="AH311" s="26">
        <v>152123.01264240933</v>
      </c>
      <c r="AI311" s="27">
        <f t="shared" si="46"/>
        <v>21.986271519353856</v>
      </c>
      <c r="AJ311" s="89">
        <f t="shared" si="51"/>
        <v>0.72174448969383764</v>
      </c>
      <c r="AK311" s="67">
        <f t="shared" si="47"/>
        <v>1</v>
      </c>
      <c r="AL311" s="67">
        <f t="shared" si="48"/>
        <v>0</v>
      </c>
      <c r="AM311" s="75">
        <f t="shared" si="49"/>
        <v>0</v>
      </c>
    </row>
    <row r="312" spans="1:39" x14ac:dyDescent="0.25">
      <c r="A312" s="5"/>
      <c r="B312" s="50" t="s">
        <v>130</v>
      </c>
      <c r="C312" s="6" t="s">
        <v>1328</v>
      </c>
      <c r="D312" s="6" t="s">
        <v>1329</v>
      </c>
      <c r="E312" s="67" t="s">
        <v>947</v>
      </c>
      <c r="F312" s="76"/>
      <c r="G312" s="8">
        <v>5801</v>
      </c>
      <c r="H312" s="90">
        <f>VLOOKUP(C312,'[1]Actualisation du CIF'!B$7:G$1272,6,0)</f>
        <v>0.37267299999999998</v>
      </c>
      <c r="I312" s="68">
        <v>0.39145799999999997</v>
      </c>
      <c r="J312" s="11">
        <v>197.82468499999999</v>
      </c>
      <c r="K312" s="11">
        <v>284.13949500000001</v>
      </c>
      <c r="L312" s="51">
        <v>12636.256525999999</v>
      </c>
      <c r="M312" s="41">
        <v>102782</v>
      </c>
      <c r="N312" s="21">
        <v>17.717979658679539</v>
      </c>
      <c r="O312" s="8">
        <v>0</v>
      </c>
      <c r="P312" s="23">
        <v>1.0218703153036428E-2</v>
      </c>
      <c r="Q312" s="24">
        <v>1</v>
      </c>
      <c r="R312" s="24">
        <v>0</v>
      </c>
      <c r="S312" s="42">
        <v>0</v>
      </c>
      <c r="T312" s="32">
        <v>102782</v>
      </c>
      <c r="U312" s="39">
        <v>0</v>
      </c>
      <c r="V312" s="64">
        <v>113060.20000000001</v>
      </c>
      <c r="W312" s="27">
        <v>19.489777624547493</v>
      </c>
      <c r="X312" s="88">
        <v>0.10000000000000012</v>
      </c>
      <c r="Y312" s="26">
        <v>148988.31811871854</v>
      </c>
      <c r="Z312" s="27">
        <v>25.683212914793749</v>
      </c>
      <c r="AA312" s="89">
        <v>0.44955651883324454</v>
      </c>
      <c r="AB312" s="67">
        <v>1</v>
      </c>
      <c r="AC312" s="67">
        <v>0</v>
      </c>
      <c r="AD312" s="75">
        <v>0</v>
      </c>
      <c r="AE312" s="64">
        <v>113060.20000000001</v>
      </c>
      <c r="AF312" s="27">
        <f t="shared" si="45"/>
        <v>19.489777624547493</v>
      </c>
      <c r="AG312" s="88">
        <f t="shared" si="50"/>
        <v>0.10000000000000012</v>
      </c>
      <c r="AH312" s="26">
        <v>146341.4522966615</v>
      </c>
      <c r="AI312" s="27">
        <f t="shared" si="46"/>
        <v>25.226935407112826</v>
      </c>
      <c r="AJ312" s="89">
        <f t="shared" si="51"/>
        <v>0.42380428768326656</v>
      </c>
      <c r="AK312" s="67">
        <f t="shared" si="47"/>
        <v>1</v>
      </c>
      <c r="AL312" s="67">
        <f t="shared" si="48"/>
        <v>0</v>
      </c>
      <c r="AM312" s="75">
        <f t="shared" si="49"/>
        <v>0</v>
      </c>
    </row>
    <row r="313" spans="1:39" x14ac:dyDescent="0.25">
      <c r="A313" s="5"/>
      <c r="B313" s="50" t="s">
        <v>130</v>
      </c>
      <c r="C313" s="6" t="s">
        <v>1316</v>
      </c>
      <c r="D313" s="6" t="s">
        <v>1317</v>
      </c>
      <c r="E313" s="67" t="s">
        <v>947</v>
      </c>
      <c r="F313" s="76"/>
      <c r="G313" s="8">
        <v>16988</v>
      </c>
      <c r="H313" s="90">
        <f>VLOOKUP(C313,'[1]Actualisation du CIF'!B$7:G$1272,6,0)</f>
        <v>0.59617500000000001</v>
      </c>
      <c r="I313" s="68">
        <v>0.59617500000000001</v>
      </c>
      <c r="J313" s="11">
        <v>275.83182199999999</v>
      </c>
      <c r="K313" s="11">
        <v>284.13949500000001</v>
      </c>
      <c r="L313" s="51">
        <v>12781.604939999999</v>
      </c>
      <c r="M313" s="41">
        <v>219488</v>
      </c>
      <c r="N313" s="21">
        <v>12.920178949846951</v>
      </c>
      <c r="O313" s="8">
        <v>0</v>
      </c>
      <c r="P313" s="23">
        <v>-1.3994006933421862E-2</v>
      </c>
      <c r="Q313" s="24">
        <v>0</v>
      </c>
      <c r="R313" s="24">
        <v>1</v>
      </c>
      <c r="S313" s="42">
        <v>0</v>
      </c>
      <c r="T313" s="32">
        <v>219488</v>
      </c>
      <c r="U313" s="39">
        <v>0</v>
      </c>
      <c r="V313" s="64">
        <v>241436.80000000005</v>
      </c>
      <c r="W313" s="27">
        <v>14.212196844831649</v>
      </c>
      <c r="X313" s="88">
        <v>0.10000000000000021</v>
      </c>
      <c r="Y313" s="26">
        <v>353487.6188800002</v>
      </c>
      <c r="Z313" s="27">
        <v>20.808077400518023</v>
      </c>
      <c r="AA313" s="89">
        <v>0.61051000000000089</v>
      </c>
      <c r="AB313" s="67">
        <v>1</v>
      </c>
      <c r="AC313" s="67">
        <v>0</v>
      </c>
      <c r="AD313" s="75">
        <v>0</v>
      </c>
      <c r="AE313" s="64">
        <v>241436.80000000005</v>
      </c>
      <c r="AF313" s="27">
        <f t="shared" si="45"/>
        <v>14.212196844831649</v>
      </c>
      <c r="AG313" s="88">
        <f t="shared" si="50"/>
        <v>0.10000000000000021</v>
      </c>
      <c r="AH313" s="26">
        <v>353487.6188800002</v>
      </c>
      <c r="AI313" s="27">
        <f t="shared" si="46"/>
        <v>20.808077400518023</v>
      </c>
      <c r="AJ313" s="89">
        <f t="shared" si="51"/>
        <v>0.61051000000000089</v>
      </c>
      <c r="AK313" s="67">
        <f t="shared" si="47"/>
        <v>1</v>
      </c>
      <c r="AL313" s="67">
        <f t="shared" si="48"/>
        <v>0</v>
      </c>
      <c r="AM313" s="75">
        <f t="shared" si="49"/>
        <v>0</v>
      </c>
    </row>
    <row r="314" spans="1:39" x14ac:dyDescent="0.25">
      <c r="A314" s="5"/>
      <c r="B314" s="50" t="s">
        <v>130</v>
      </c>
      <c r="C314" s="6" t="s">
        <v>1320</v>
      </c>
      <c r="D314" s="6" t="s">
        <v>1321</v>
      </c>
      <c r="E314" s="67" t="s">
        <v>947</v>
      </c>
      <c r="F314" s="76" t="s">
        <v>2656</v>
      </c>
      <c r="G314" s="8">
        <v>6751</v>
      </c>
      <c r="H314" s="90">
        <f>VLOOKUP(C314,'[1]Actualisation du CIF'!B$7:G$1272,6,0)</f>
        <v>0.366753</v>
      </c>
      <c r="I314" s="68">
        <v>0.366753</v>
      </c>
      <c r="J314" s="11">
        <v>149.225596</v>
      </c>
      <c r="K314" s="11">
        <v>284.13949500000001</v>
      </c>
      <c r="L314" s="51">
        <v>13159.061529000001</v>
      </c>
      <c r="M314" s="41">
        <v>111732</v>
      </c>
      <c r="N314" s="21">
        <v>16.5504369723004</v>
      </c>
      <c r="O314" s="8">
        <v>0</v>
      </c>
      <c r="P314" s="23">
        <v>6.533657043634112E-3</v>
      </c>
      <c r="Q314" s="24">
        <v>1</v>
      </c>
      <c r="R314" s="24">
        <v>0</v>
      </c>
      <c r="S314" s="42">
        <v>0</v>
      </c>
      <c r="T314" s="32">
        <v>111732</v>
      </c>
      <c r="U314" s="39">
        <v>0</v>
      </c>
      <c r="V314" s="64">
        <v>122905.20000000001</v>
      </c>
      <c r="W314" s="27">
        <v>18.205480669530441</v>
      </c>
      <c r="X314" s="88">
        <v>0.1000000000000001</v>
      </c>
      <c r="Y314" s="26">
        <v>179945.50332000008</v>
      </c>
      <c r="Z314" s="27">
        <v>26.65464424825953</v>
      </c>
      <c r="AA314" s="89">
        <v>0.61051000000000066</v>
      </c>
      <c r="AB314" s="67">
        <v>1</v>
      </c>
      <c r="AC314" s="67">
        <v>0</v>
      </c>
      <c r="AD314" s="75">
        <v>0</v>
      </c>
      <c r="AE314" s="64">
        <v>122905.20000000001</v>
      </c>
      <c r="AF314" s="27">
        <f t="shared" si="45"/>
        <v>18.205480669530441</v>
      </c>
      <c r="AG314" s="88">
        <f t="shared" si="50"/>
        <v>0.1000000000000001</v>
      </c>
      <c r="AH314" s="26">
        <v>178558.77814750752</v>
      </c>
      <c r="AI314" s="27">
        <f t="shared" si="46"/>
        <v>26.449233913125095</v>
      </c>
      <c r="AJ314" s="89">
        <f t="shared" si="51"/>
        <v>0.59809882708183437</v>
      </c>
      <c r="AK314" s="67">
        <f t="shared" si="47"/>
        <v>1</v>
      </c>
      <c r="AL314" s="67">
        <f t="shared" si="48"/>
        <v>0</v>
      </c>
      <c r="AM314" s="75">
        <f t="shared" si="49"/>
        <v>0</v>
      </c>
    </row>
    <row r="315" spans="1:39" x14ac:dyDescent="0.25">
      <c r="A315" s="5"/>
      <c r="B315" s="50" t="s">
        <v>130</v>
      </c>
      <c r="C315" s="6" t="s">
        <v>1326</v>
      </c>
      <c r="D315" s="6" t="s">
        <v>1327</v>
      </c>
      <c r="E315" s="67" t="s">
        <v>947</v>
      </c>
      <c r="F315" s="76"/>
      <c r="G315" s="8">
        <v>6256</v>
      </c>
      <c r="H315" s="90">
        <f>VLOOKUP(C315,'[1]Actualisation du CIF'!B$7:G$1272,6,0)</f>
        <v>0.55737599999999998</v>
      </c>
      <c r="I315" s="68">
        <v>0.55737599999999998</v>
      </c>
      <c r="J315" s="11">
        <v>255.10789600000001</v>
      </c>
      <c r="K315" s="11">
        <v>284.13949500000001</v>
      </c>
      <c r="L315" s="51">
        <v>15879.381799999999</v>
      </c>
      <c r="M315" s="41">
        <v>202733</v>
      </c>
      <c r="N315" s="21">
        <v>32.40617007672634</v>
      </c>
      <c r="O315" s="8">
        <v>0</v>
      </c>
      <c r="P315" s="23">
        <v>6.1426194466995664E-3</v>
      </c>
      <c r="Q315" s="24">
        <v>1</v>
      </c>
      <c r="R315" s="24">
        <v>0</v>
      </c>
      <c r="S315" s="42">
        <v>0</v>
      </c>
      <c r="T315" s="32">
        <v>202732.99999999997</v>
      </c>
      <c r="U315" s="39">
        <v>0</v>
      </c>
      <c r="V315" s="64">
        <v>202732.99999999997</v>
      </c>
      <c r="W315" s="27">
        <v>32.40617007672634</v>
      </c>
      <c r="X315" s="88">
        <v>-1.4355743986787401E-16</v>
      </c>
      <c r="Y315" s="26">
        <v>202732.99999999997</v>
      </c>
      <c r="Z315" s="27">
        <v>32.40617007672634</v>
      </c>
      <c r="AA315" s="89">
        <v>-1.4355743986787401E-16</v>
      </c>
      <c r="AB315" s="67">
        <v>0</v>
      </c>
      <c r="AC315" s="67">
        <v>0</v>
      </c>
      <c r="AD315" s="75">
        <v>1</v>
      </c>
      <c r="AE315" s="64">
        <v>202732.99999999997</v>
      </c>
      <c r="AF315" s="27">
        <f t="shared" si="45"/>
        <v>32.40617007672634</v>
      </c>
      <c r="AG315" s="88">
        <f t="shared" si="50"/>
        <v>-1.4355743986787401E-16</v>
      </c>
      <c r="AH315" s="26">
        <v>202732.99999999997</v>
      </c>
      <c r="AI315" s="27">
        <f t="shared" si="46"/>
        <v>32.40617007672634</v>
      </c>
      <c r="AJ315" s="89">
        <f t="shared" si="51"/>
        <v>-1.4355743986787401E-16</v>
      </c>
      <c r="AK315" s="67">
        <f t="shared" si="47"/>
        <v>0</v>
      </c>
      <c r="AL315" s="67">
        <f t="shared" si="48"/>
        <v>0</v>
      </c>
      <c r="AM315" s="75">
        <f t="shared" si="49"/>
        <v>1</v>
      </c>
    </row>
    <row r="316" spans="1:39" x14ac:dyDescent="0.25">
      <c r="A316" s="5"/>
      <c r="B316" s="50" t="s">
        <v>135</v>
      </c>
      <c r="C316" s="6" t="s">
        <v>136</v>
      </c>
      <c r="D316" s="6" t="s">
        <v>137</v>
      </c>
      <c r="E316" s="67" t="s">
        <v>2633</v>
      </c>
      <c r="F316" s="76"/>
      <c r="G316" s="8">
        <v>67570</v>
      </c>
      <c r="H316" s="90">
        <f>VLOOKUP(C316,'[1]Actualisation du CIF'!B$7:G$1272,6,0)</f>
        <v>0.45631699999999997</v>
      </c>
      <c r="I316" s="68">
        <v>0.45793800000000001</v>
      </c>
      <c r="J316" s="11">
        <v>471.42767500000002</v>
      </c>
      <c r="K316" s="11">
        <v>401.16184900000002</v>
      </c>
      <c r="L316" s="51">
        <v>13892.857459999999</v>
      </c>
      <c r="M316" s="41">
        <v>899418</v>
      </c>
      <c r="N316" s="21">
        <v>13.310907207340536</v>
      </c>
      <c r="O316" s="8">
        <v>0</v>
      </c>
      <c r="P316" s="23">
        <v>-9.126163878097128E-2</v>
      </c>
      <c r="Q316" s="24">
        <v>0</v>
      </c>
      <c r="R316" s="24">
        <v>1</v>
      </c>
      <c r="S316" s="42">
        <v>0</v>
      </c>
      <c r="T316" s="32">
        <v>899418</v>
      </c>
      <c r="U316" s="39">
        <v>0</v>
      </c>
      <c r="V316" s="64">
        <v>989359.8</v>
      </c>
      <c r="W316" s="27">
        <v>14.64199792807459</v>
      </c>
      <c r="X316" s="88">
        <v>0.10000000000000005</v>
      </c>
      <c r="Y316" s="26">
        <v>1448521.6831800006</v>
      </c>
      <c r="Z316" s="27">
        <v>21.437349166494016</v>
      </c>
      <c r="AA316" s="89">
        <v>0.61051000000000066</v>
      </c>
      <c r="AB316" s="67">
        <v>1</v>
      </c>
      <c r="AC316" s="67">
        <v>0</v>
      </c>
      <c r="AD316" s="75">
        <v>0</v>
      </c>
      <c r="AE316" s="64">
        <v>989359.8</v>
      </c>
      <c r="AF316" s="27">
        <f t="shared" si="45"/>
        <v>14.64199792807459</v>
      </c>
      <c r="AG316" s="88">
        <f t="shared" si="50"/>
        <v>0.10000000000000005</v>
      </c>
      <c r="AH316" s="26">
        <v>1448521.6831800006</v>
      </c>
      <c r="AI316" s="27">
        <f t="shared" si="46"/>
        <v>21.437349166494016</v>
      </c>
      <c r="AJ316" s="89">
        <f t="shared" si="51"/>
        <v>0.61051000000000066</v>
      </c>
      <c r="AK316" s="67">
        <f t="shared" si="47"/>
        <v>1</v>
      </c>
      <c r="AL316" s="67">
        <f t="shared" si="48"/>
        <v>0</v>
      </c>
      <c r="AM316" s="75">
        <f t="shared" si="49"/>
        <v>0</v>
      </c>
    </row>
    <row r="317" spans="1:39" x14ac:dyDescent="0.25">
      <c r="A317" s="5"/>
      <c r="B317" s="50" t="s">
        <v>135</v>
      </c>
      <c r="C317" s="6" t="s">
        <v>1330</v>
      </c>
      <c r="D317" s="6" t="s">
        <v>1331</v>
      </c>
      <c r="E317" s="67" t="s">
        <v>947</v>
      </c>
      <c r="F317" s="76"/>
      <c r="G317" s="8">
        <v>48802</v>
      </c>
      <c r="H317" s="90">
        <f>VLOOKUP(C317,'[1]Actualisation du CIF'!B$7:G$1272,6,0)</f>
        <v>0.35782999999999998</v>
      </c>
      <c r="I317" s="68">
        <v>0.35782999999999998</v>
      </c>
      <c r="J317" s="11">
        <v>376.67802499999999</v>
      </c>
      <c r="K317" s="11">
        <v>284.13949500000001</v>
      </c>
      <c r="L317" s="51">
        <v>11790.336755</v>
      </c>
      <c r="M317" s="41">
        <v>509032</v>
      </c>
      <c r="N317" s="21">
        <v>10.430556124748986</v>
      </c>
      <c r="O317" s="8">
        <v>0</v>
      </c>
      <c r="P317" s="23">
        <v>-0.11258324080170723</v>
      </c>
      <c r="Q317" s="24">
        <v>0</v>
      </c>
      <c r="R317" s="24">
        <v>1</v>
      </c>
      <c r="S317" s="42">
        <v>0</v>
      </c>
      <c r="T317" s="32">
        <v>509032</v>
      </c>
      <c r="U317" s="39">
        <v>0</v>
      </c>
      <c r="V317" s="64">
        <v>559935.20000000007</v>
      </c>
      <c r="W317" s="27">
        <v>11.473611737223885</v>
      </c>
      <c r="X317" s="88">
        <v>0.10000000000000013</v>
      </c>
      <c r="Y317" s="26">
        <v>819801.12632000039</v>
      </c>
      <c r="Z317" s="27">
        <v>16.798514944469495</v>
      </c>
      <c r="AA317" s="89">
        <v>0.61051000000000077</v>
      </c>
      <c r="AB317" s="67">
        <v>1</v>
      </c>
      <c r="AC317" s="67">
        <v>0</v>
      </c>
      <c r="AD317" s="75">
        <v>0</v>
      </c>
      <c r="AE317" s="64">
        <v>559935.20000000007</v>
      </c>
      <c r="AF317" s="27">
        <f t="shared" si="45"/>
        <v>11.473611737223885</v>
      </c>
      <c r="AG317" s="88">
        <f t="shared" si="50"/>
        <v>0.10000000000000013</v>
      </c>
      <c r="AH317" s="26">
        <v>819801.12632000039</v>
      </c>
      <c r="AI317" s="27">
        <f t="shared" si="46"/>
        <v>16.798514944469495</v>
      </c>
      <c r="AJ317" s="89">
        <f t="shared" si="51"/>
        <v>0.61051000000000077</v>
      </c>
      <c r="AK317" s="67">
        <f t="shared" si="47"/>
        <v>1</v>
      </c>
      <c r="AL317" s="67">
        <f t="shared" si="48"/>
        <v>0</v>
      </c>
      <c r="AM317" s="75">
        <f t="shared" si="49"/>
        <v>0</v>
      </c>
    </row>
    <row r="318" spans="1:39" x14ac:dyDescent="0.25">
      <c r="A318" s="5"/>
      <c r="B318" s="50" t="s">
        <v>135</v>
      </c>
      <c r="C318" s="6" t="s">
        <v>1334</v>
      </c>
      <c r="D318" s="6" t="s">
        <v>1335</v>
      </c>
      <c r="E318" s="67" t="s">
        <v>947</v>
      </c>
      <c r="F318" s="76"/>
      <c r="G318" s="8">
        <v>16313</v>
      </c>
      <c r="H318" s="90">
        <f>VLOOKUP(C318,'[1]Actualisation du CIF'!B$7:G$1272,6,0)</f>
        <v>0.29565799999999998</v>
      </c>
      <c r="I318" s="68">
        <v>0.29979</v>
      </c>
      <c r="J318" s="11">
        <v>292.55875700000001</v>
      </c>
      <c r="K318" s="11">
        <v>284.13949500000001</v>
      </c>
      <c r="L318" s="51">
        <v>12668.405617</v>
      </c>
      <c r="M318" s="41">
        <v>188050</v>
      </c>
      <c r="N318" s="21">
        <v>11.527616011769755</v>
      </c>
      <c r="O318" s="8">
        <v>0</v>
      </c>
      <c r="P318" s="23">
        <v>-0.10132326209640888</v>
      </c>
      <c r="Q318" s="24">
        <v>0</v>
      </c>
      <c r="R318" s="24">
        <v>1</v>
      </c>
      <c r="S318" s="42">
        <v>0</v>
      </c>
      <c r="T318" s="32">
        <v>188050</v>
      </c>
      <c r="U318" s="39">
        <v>0</v>
      </c>
      <c r="V318" s="64">
        <v>206855.00000000003</v>
      </c>
      <c r="W318" s="27">
        <v>12.680377612946732</v>
      </c>
      <c r="X318" s="88">
        <v>0.10000000000000016</v>
      </c>
      <c r="Y318" s="26">
        <v>288479.84190122253</v>
      </c>
      <c r="Z318" s="27">
        <v>17.684045969547142</v>
      </c>
      <c r="AA318" s="89">
        <v>0.53405924967414276</v>
      </c>
      <c r="AB318" s="67">
        <v>1</v>
      </c>
      <c r="AC318" s="67">
        <v>0</v>
      </c>
      <c r="AD318" s="75">
        <v>0</v>
      </c>
      <c r="AE318" s="64">
        <v>206855.00000000003</v>
      </c>
      <c r="AF318" s="27">
        <f t="shared" si="45"/>
        <v>12.680377612946732</v>
      </c>
      <c r="AG318" s="88">
        <f t="shared" si="50"/>
        <v>0.10000000000000016</v>
      </c>
      <c r="AH318" s="26">
        <v>273596.10801928455</v>
      </c>
      <c r="AI318" s="27">
        <f t="shared" si="46"/>
        <v>16.771661130342952</v>
      </c>
      <c r="AJ318" s="89">
        <f t="shared" si="51"/>
        <v>0.45491150236258737</v>
      </c>
      <c r="AK318" s="67">
        <f t="shared" si="47"/>
        <v>1</v>
      </c>
      <c r="AL318" s="67">
        <f t="shared" si="48"/>
        <v>0</v>
      </c>
      <c r="AM318" s="75">
        <f t="shared" si="49"/>
        <v>0</v>
      </c>
    </row>
    <row r="319" spans="1:39" x14ac:dyDescent="0.25">
      <c r="A319" s="5"/>
      <c r="B319" s="50" t="s">
        <v>135</v>
      </c>
      <c r="C319" s="6" t="s">
        <v>660</v>
      </c>
      <c r="D319" s="6" t="s">
        <v>661</v>
      </c>
      <c r="E319" s="67" t="s">
        <v>543</v>
      </c>
      <c r="F319" s="76"/>
      <c r="G319" s="8">
        <v>43562</v>
      </c>
      <c r="H319" s="90">
        <f>VLOOKUP(C319,'[1]Actualisation du CIF'!B$7:G$1272,6,0)</f>
        <v>7.9237000000000002E-2</v>
      </c>
      <c r="I319" s="68">
        <v>7.9237000000000002E-2</v>
      </c>
      <c r="J319" s="11">
        <v>334.71</v>
      </c>
      <c r="K319" s="11">
        <v>177.267167</v>
      </c>
      <c r="L319" s="51">
        <v>13841.482986000001</v>
      </c>
      <c r="M319" s="41">
        <v>0</v>
      </c>
      <c r="N319" s="21">
        <v>0</v>
      </c>
      <c r="O319" s="8">
        <v>-32941</v>
      </c>
      <c r="P319" s="23">
        <v>0</v>
      </c>
      <c r="Q319" s="24">
        <v>0</v>
      </c>
      <c r="R319" s="24">
        <v>0</v>
      </c>
      <c r="S319" s="42">
        <v>1</v>
      </c>
      <c r="T319" s="32">
        <v>217810</v>
      </c>
      <c r="U319" s="39">
        <v>1</v>
      </c>
      <c r="V319" s="64">
        <v>206919.5</v>
      </c>
      <c r="W319" s="27">
        <v>4.75</v>
      </c>
      <c r="X319" s="88" t="s">
        <v>2632</v>
      </c>
      <c r="Y319" s="26">
        <v>170343.23900237487</v>
      </c>
      <c r="Z319" s="27">
        <v>3.9103631376515051</v>
      </c>
      <c r="AA319" s="89" t="s">
        <v>2632</v>
      </c>
      <c r="AB319" s="67">
        <v>1</v>
      </c>
      <c r="AC319" s="67">
        <v>0</v>
      </c>
      <c r="AD319" s="75">
        <v>0</v>
      </c>
      <c r="AE319" s="64">
        <v>206919.5</v>
      </c>
      <c r="AF319" s="27">
        <f t="shared" si="45"/>
        <v>4.75</v>
      </c>
      <c r="AG319" s="88" t="s">
        <v>2632</v>
      </c>
      <c r="AH319" s="26">
        <v>168537.22599687497</v>
      </c>
      <c r="AI319" s="27">
        <f t="shared" si="46"/>
        <v>3.8689046874999993</v>
      </c>
      <c r="AJ319" s="89" t="s">
        <v>2632</v>
      </c>
      <c r="AK319" s="67">
        <f t="shared" si="47"/>
        <v>1</v>
      </c>
      <c r="AL319" s="67">
        <f t="shared" si="48"/>
        <v>0</v>
      </c>
      <c r="AM319" s="75">
        <f t="shared" si="49"/>
        <v>0</v>
      </c>
    </row>
    <row r="320" spans="1:39" x14ac:dyDescent="0.25">
      <c r="A320" s="5"/>
      <c r="B320" s="50" t="s">
        <v>135</v>
      </c>
      <c r="C320" s="6" t="s">
        <v>1338</v>
      </c>
      <c r="D320" s="6" t="s">
        <v>1339</v>
      </c>
      <c r="E320" s="67" t="s">
        <v>947</v>
      </c>
      <c r="F320" s="76"/>
      <c r="G320" s="8">
        <v>11451</v>
      </c>
      <c r="H320" s="90">
        <f>VLOOKUP(C320,'[1]Actualisation du CIF'!B$7:G$1272,6,0)</f>
        <v>0.39063599999999998</v>
      </c>
      <c r="I320" s="68">
        <v>0.49018600000000001</v>
      </c>
      <c r="J320" s="11">
        <v>183.36153999999999</v>
      </c>
      <c r="K320" s="11">
        <v>284.13949500000001</v>
      </c>
      <c r="L320" s="51">
        <v>11858.733122</v>
      </c>
      <c r="M320" s="41">
        <v>301674</v>
      </c>
      <c r="N320" s="21">
        <v>26.34477338223736</v>
      </c>
      <c r="O320" s="8">
        <v>0</v>
      </c>
      <c r="P320" s="23">
        <v>4.532785806688258E-3</v>
      </c>
      <c r="Q320" s="24">
        <v>1</v>
      </c>
      <c r="R320" s="24">
        <v>0</v>
      </c>
      <c r="S320" s="42">
        <v>0</v>
      </c>
      <c r="T320" s="32">
        <v>301674</v>
      </c>
      <c r="U320" s="39">
        <v>0</v>
      </c>
      <c r="V320" s="64">
        <v>308001.83609367535</v>
      </c>
      <c r="W320" s="27">
        <v>26.897374560621373</v>
      </c>
      <c r="X320" s="88">
        <v>2.0975742336679148E-2</v>
      </c>
      <c r="Y320" s="26">
        <v>324626.2243779464</v>
      </c>
      <c r="Z320" s="27">
        <v>28.349159407732635</v>
      </c>
      <c r="AA320" s="89">
        <v>7.6082872166465795E-2</v>
      </c>
      <c r="AB320" s="67">
        <v>1</v>
      </c>
      <c r="AC320" s="67">
        <v>0</v>
      </c>
      <c r="AD320" s="75">
        <v>0</v>
      </c>
      <c r="AE320" s="64">
        <v>331841.40000000002</v>
      </c>
      <c r="AF320" s="27">
        <f t="shared" si="45"/>
        <v>28.979250720461096</v>
      </c>
      <c r="AG320" s="88">
        <f>(AE320-M320)/M320</f>
        <v>0.10000000000000007</v>
      </c>
      <c r="AH320" s="26">
        <v>380885.15609981871</v>
      </c>
      <c r="AI320" s="27">
        <f t="shared" si="46"/>
        <v>33.262174141980502</v>
      </c>
      <c r="AJ320" s="89">
        <f>(AH320-M320)/M320</f>
        <v>0.26257203504385102</v>
      </c>
      <c r="AK320" s="67">
        <f t="shared" si="47"/>
        <v>1</v>
      </c>
      <c r="AL320" s="67">
        <f t="shared" si="48"/>
        <v>0</v>
      </c>
      <c r="AM320" s="75">
        <f t="shared" si="49"/>
        <v>0</v>
      </c>
    </row>
    <row r="321" spans="1:39" x14ac:dyDescent="0.25">
      <c r="A321" s="5"/>
      <c r="B321" s="50" t="s">
        <v>135</v>
      </c>
      <c r="C321" s="6" t="s">
        <v>662</v>
      </c>
      <c r="D321" s="6" t="s">
        <v>663</v>
      </c>
      <c r="E321" s="67" t="s">
        <v>543</v>
      </c>
      <c r="F321" s="76"/>
      <c r="G321" s="8">
        <v>26816</v>
      </c>
      <c r="H321" s="90">
        <f>VLOOKUP(C321,'[1]Actualisation du CIF'!B$7:G$1272,6,0)</f>
        <v>0.31713200000000002</v>
      </c>
      <c r="I321" s="68">
        <v>0.31713200000000002</v>
      </c>
      <c r="J321" s="11">
        <v>156.60169300000001</v>
      </c>
      <c r="K321" s="11">
        <v>177.267167</v>
      </c>
      <c r="L321" s="51">
        <v>12637.573773</v>
      </c>
      <c r="M321" s="41">
        <v>90636</v>
      </c>
      <c r="N321" s="21">
        <v>3.3799224343675416</v>
      </c>
      <c r="O321" s="8">
        <v>0</v>
      </c>
      <c r="P321" s="23">
        <v>3.0690101147727567E-2</v>
      </c>
      <c r="Q321" s="24">
        <v>1</v>
      </c>
      <c r="R321" s="24">
        <v>0</v>
      </c>
      <c r="S321" s="42">
        <v>0</v>
      </c>
      <c r="T321" s="32">
        <v>134080</v>
      </c>
      <c r="U321" s="39">
        <v>1</v>
      </c>
      <c r="V321" s="64">
        <v>147488</v>
      </c>
      <c r="W321" s="27">
        <v>5.5</v>
      </c>
      <c r="X321" s="88" t="s">
        <v>2632</v>
      </c>
      <c r="Y321" s="26">
        <v>215937.18080000021</v>
      </c>
      <c r="Z321" s="27">
        <v>8.0525500000000072</v>
      </c>
      <c r="AA321" s="89" t="s">
        <v>2632</v>
      </c>
      <c r="AB321" s="67">
        <v>1</v>
      </c>
      <c r="AC321" s="67">
        <v>0</v>
      </c>
      <c r="AD321" s="75">
        <v>0</v>
      </c>
      <c r="AE321" s="64">
        <v>147488</v>
      </c>
      <c r="AF321" s="27">
        <f t="shared" si="45"/>
        <v>5.5</v>
      </c>
      <c r="AG321" s="88" t="s">
        <v>2632</v>
      </c>
      <c r="AH321" s="26">
        <v>215937.18080000021</v>
      </c>
      <c r="AI321" s="27">
        <f t="shared" si="46"/>
        <v>8.0525500000000072</v>
      </c>
      <c r="AJ321" s="89" t="s">
        <v>2632</v>
      </c>
      <c r="AK321" s="67">
        <f t="shared" si="47"/>
        <v>1</v>
      </c>
      <c r="AL321" s="67">
        <f t="shared" si="48"/>
        <v>0</v>
      </c>
      <c r="AM321" s="75">
        <f t="shared" si="49"/>
        <v>0</v>
      </c>
    </row>
    <row r="322" spans="1:39" x14ac:dyDescent="0.25">
      <c r="A322" s="5"/>
      <c r="B322" s="50" t="s">
        <v>135</v>
      </c>
      <c r="C322" s="6" t="s">
        <v>138</v>
      </c>
      <c r="D322" s="6" t="s">
        <v>139</v>
      </c>
      <c r="E322" s="67" t="s">
        <v>2633</v>
      </c>
      <c r="F322" s="76"/>
      <c r="G322" s="8">
        <v>227600</v>
      </c>
      <c r="H322" s="90">
        <f>VLOOKUP(C322,'[1]Actualisation du CIF'!B$7:G$1272,6,0)</f>
        <v>0.37370700000000001</v>
      </c>
      <c r="I322" s="68">
        <v>0.458596</v>
      </c>
      <c r="J322" s="11">
        <v>441.51025900000002</v>
      </c>
      <c r="K322" s="11">
        <v>401.16184900000002</v>
      </c>
      <c r="L322" s="51">
        <v>13607.416665999999</v>
      </c>
      <c r="M322" s="41">
        <v>3484225</v>
      </c>
      <c r="N322" s="21">
        <v>15.308545694200351</v>
      </c>
      <c r="O322" s="8">
        <v>0</v>
      </c>
      <c r="P322" s="23">
        <v>0.10413813372262654</v>
      </c>
      <c r="Q322" s="24">
        <v>1</v>
      </c>
      <c r="R322" s="24">
        <v>0</v>
      </c>
      <c r="S322" s="42">
        <v>0</v>
      </c>
      <c r="T322" s="32">
        <v>3484225</v>
      </c>
      <c r="U322" s="39">
        <v>0</v>
      </c>
      <c r="V322" s="64">
        <v>3832647.5000000005</v>
      </c>
      <c r="W322" s="27">
        <v>16.839400263620387</v>
      </c>
      <c r="X322" s="88">
        <v>0.10000000000000013</v>
      </c>
      <c r="Y322" s="26">
        <v>4854176.3830927098</v>
      </c>
      <c r="Z322" s="27">
        <v>21.327664249089235</v>
      </c>
      <c r="AA322" s="89">
        <v>0.39318683009642313</v>
      </c>
      <c r="AB322" s="67">
        <v>1</v>
      </c>
      <c r="AC322" s="67">
        <v>0</v>
      </c>
      <c r="AD322" s="75">
        <v>0</v>
      </c>
      <c r="AE322" s="64">
        <v>3832647.5000000005</v>
      </c>
      <c r="AF322" s="27">
        <f t="shared" si="45"/>
        <v>16.839400263620387</v>
      </c>
      <c r="AG322" s="88">
        <f>(AE322-M322)/M322</f>
        <v>0.10000000000000013</v>
      </c>
      <c r="AH322" s="26">
        <v>5572129.0944087189</v>
      </c>
      <c r="AI322" s="27">
        <f t="shared" si="46"/>
        <v>24.482113771567306</v>
      </c>
      <c r="AJ322" s="89">
        <f>(AH322-M322)/M322</f>
        <v>0.5992449093869423</v>
      </c>
      <c r="AK322" s="67">
        <f t="shared" si="47"/>
        <v>1</v>
      </c>
      <c r="AL322" s="67">
        <f t="shared" si="48"/>
        <v>0</v>
      </c>
      <c r="AM322" s="75">
        <f t="shared" si="49"/>
        <v>0</v>
      </c>
    </row>
    <row r="323" spans="1:39" x14ac:dyDescent="0.25">
      <c r="A323" s="5"/>
      <c r="B323" s="50" t="s">
        <v>135</v>
      </c>
      <c r="C323" s="6" t="s">
        <v>1336</v>
      </c>
      <c r="D323" s="6" t="s">
        <v>1337</v>
      </c>
      <c r="E323" s="67" t="s">
        <v>947</v>
      </c>
      <c r="F323" s="76"/>
      <c r="G323" s="8">
        <v>32572</v>
      </c>
      <c r="H323" s="90">
        <f>VLOOKUP(C323,'[1]Actualisation du CIF'!B$7:G$1272,6,0)</f>
        <v>0.391121</v>
      </c>
      <c r="I323" s="68">
        <v>0.40094000000000002</v>
      </c>
      <c r="J323" s="11">
        <v>296.61589700000002</v>
      </c>
      <c r="K323" s="11">
        <v>284.13949500000001</v>
      </c>
      <c r="L323" s="51">
        <v>13525.757949999999</v>
      </c>
      <c r="M323" s="41">
        <v>56533</v>
      </c>
      <c r="N323" s="21">
        <v>1.7356318310205083</v>
      </c>
      <c r="O323" s="8">
        <v>0</v>
      </c>
      <c r="P323" s="23">
        <v>-0.42099022552114868</v>
      </c>
      <c r="Q323" s="24">
        <v>0</v>
      </c>
      <c r="R323" s="24">
        <v>1</v>
      </c>
      <c r="S323" s="42">
        <v>0</v>
      </c>
      <c r="T323" s="32">
        <v>162860</v>
      </c>
      <c r="U323" s="39">
        <v>1</v>
      </c>
      <c r="V323" s="64">
        <v>179146</v>
      </c>
      <c r="W323" s="27">
        <v>5.5</v>
      </c>
      <c r="X323" s="88" t="s">
        <v>2632</v>
      </c>
      <c r="Y323" s="26">
        <v>262287.65860000008</v>
      </c>
      <c r="Z323" s="27">
        <v>8.0525500000000019</v>
      </c>
      <c r="AA323" s="89" t="s">
        <v>2632</v>
      </c>
      <c r="AB323" s="67">
        <v>1</v>
      </c>
      <c r="AC323" s="67">
        <v>0</v>
      </c>
      <c r="AD323" s="75">
        <v>0</v>
      </c>
      <c r="AE323" s="64">
        <v>179146</v>
      </c>
      <c r="AF323" s="27">
        <f t="shared" si="45"/>
        <v>5.5</v>
      </c>
      <c r="AG323" s="88" t="s">
        <v>2632</v>
      </c>
      <c r="AH323" s="26">
        <v>262287.65860000008</v>
      </c>
      <c r="AI323" s="27">
        <f t="shared" si="46"/>
        <v>8.0525500000000019</v>
      </c>
      <c r="AJ323" s="89" t="s">
        <v>2632</v>
      </c>
      <c r="AK323" s="67">
        <f t="shared" si="47"/>
        <v>1</v>
      </c>
      <c r="AL323" s="67">
        <f t="shared" si="48"/>
        <v>0</v>
      </c>
      <c r="AM323" s="75">
        <f t="shared" si="49"/>
        <v>0</v>
      </c>
    </row>
    <row r="324" spans="1:39" x14ac:dyDescent="0.25">
      <c r="A324" s="5"/>
      <c r="B324" s="50" t="s">
        <v>135</v>
      </c>
      <c r="C324" s="6" t="s">
        <v>1340</v>
      </c>
      <c r="D324" s="6" t="s">
        <v>1341</v>
      </c>
      <c r="E324" s="67" t="s">
        <v>947</v>
      </c>
      <c r="F324" s="76"/>
      <c r="G324" s="8">
        <v>11156</v>
      </c>
      <c r="H324" s="90">
        <f>VLOOKUP(C324,'[1]Actualisation du CIF'!B$7:G$1272,6,0)</f>
        <v>0.32290200000000002</v>
      </c>
      <c r="I324" s="68">
        <v>0.32434099999999999</v>
      </c>
      <c r="J324" s="11">
        <v>152.23198300000001</v>
      </c>
      <c r="K324" s="11">
        <v>284.13949500000001</v>
      </c>
      <c r="L324" s="51">
        <v>13338.528609999999</v>
      </c>
      <c r="M324" s="41">
        <v>211089</v>
      </c>
      <c r="N324" s="21">
        <v>18.921566869845822</v>
      </c>
      <c r="O324" s="8">
        <v>0</v>
      </c>
      <c r="P324" s="23">
        <v>-7.6068973899341599E-2</v>
      </c>
      <c r="Q324" s="24">
        <v>0</v>
      </c>
      <c r="R324" s="24">
        <v>1</v>
      </c>
      <c r="S324" s="42">
        <v>0</v>
      </c>
      <c r="T324" s="32">
        <v>211089</v>
      </c>
      <c r="U324" s="39">
        <v>0</v>
      </c>
      <c r="V324" s="64">
        <v>232197.90000000002</v>
      </c>
      <c r="W324" s="27">
        <v>20.813723556830407</v>
      </c>
      <c r="X324" s="88">
        <v>0.10000000000000012</v>
      </c>
      <c r="Y324" s="26">
        <v>274201.52342142881</v>
      </c>
      <c r="Z324" s="27">
        <v>24.578838599984653</v>
      </c>
      <c r="AA324" s="89">
        <v>0.29898537309584489</v>
      </c>
      <c r="AB324" s="67">
        <v>1</v>
      </c>
      <c r="AC324" s="67">
        <v>0</v>
      </c>
      <c r="AD324" s="75">
        <v>0</v>
      </c>
      <c r="AE324" s="64">
        <v>232197.90000000002</v>
      </c>
      <c r="AF324" s="27">
        <f t="shared" si="45"/>
        <v>20.813723556830407</v>
      </c>
      <c r="AG324" s="88">
        <f>(AE324-M324)/M324</f>
        <v>0.10000000000000012</v>
      </c>
      <c r="AH324" s="26">
        <v>257508.21063957553</v>
      </c>
      <c r="AI324" s="27">
        <f t="shared" si="46"/>
        <v>23.082485715272099</v>
      </c>
      <c r="AJ324" s="89">
        <f>(AH324-M324)/M324</f>
        <v>0.21990350344914006</v>
      </c>
      <c r="AK324" s="67">
        <f t="shared" si="47"/>
        <v>1</v>
      </c>
      <c r="AL324" s="67">
        <f t="shared" si="48"/>
        <v>0</v>
      </c>
      <c r="AM324" s="75">
        <f t="shared" si="49"/>
        <v>0</v>
      </c>
    </row>
    <row r="325" spans="1:39" x14ac:dyDescent="0.25">
      <c r="A325" s="5"/>
      <c r="B325" s="50" t="s">
        <v>135</v>
      </c>
      <c r="C325" s="6" t="s">
        <v>1332</v>
      </c>
      <c r="D325" s="6" t="s">
        <v>1333</v>
      </c>
      <c r="E325" s="67" t="s">
        <v>947</v>
      </c>
      <c r="F325" s="76"/>
      <c r="G325" s="8">
        <v>15234</v>
      </c>
      <c r="H325" s="90">
        <f>VLOOKUP(C325,'[1]Actualisation du CIF'!B$7:G$1272,6,0)</f>
        <v>0.356207</v>
      </c>
      <c r="I325" s="68">
        <v>0.40614600000000001</v>
      </c>
      <c r="J325" s="11">
        <v>189.421098</v>
      </c>
      <c r="K325" s="11">
        <v>284.13949500000001</v>
      </c>
      <c r="L325" s="51">
        <v>11948.503805</v>
      </c>
      <c r="M325" s="41">
        <v>210147</v>
      </c>
      <c r="N325" s="21">
        <v>13.794604174871997</v>
      </c>
      <c r="O325" s="8">
        <v>0</v>
      </c>
      <c r="P325" s="23">
        <v>1.5911990356603761E-2</v>
      </c>
      <c r="Q325" s="24">
        <v>1</v>
      </c>
      <c r="R325" s="24">
        <v>0</v>
      </c>
      <c r="S325" s="42">
        <v>0</v>
      </c>
      <c r="T325" s="32">
        <v>210147</v>
      </c>
      <c r="U325" s="39">
        <v>0</v>
      </c>
      <c r="V325" s="64">
        <v>231161.7</v>
      </c>
      <c r="W325" s="27">
        <v>15.174064592359198</v>
      </c>
      <c r="X325" s="88">
        <v>0.10000000000000006</v>
      </c>
      <c r="Y325" s="26">
        <v>338443.84497000015</v>
      </c>
      <c r="Z325" s="27">
        <v>22.216347969673109</v>
      </c>
      <c r="AA325" s="89">
        <v>0.61051000000000077</v>
      </c>
      <c r="AB325" s="67">
        <v>1</v>
      </c>
      <c r="AC325" s="67">
        <v>0</v>
      </c>
      <c r="AD325" s="75">
        <v>0</v>
      </c>
      <c r="AE325" s="64">
        <v>231161.7</v>
      </c>
      <c r="AF325" s="27">
        <f t="shared" si="45"/>
        <v>15.174064592359198</v>
      </c>
      <c r="AG325" s="88">
        <f>(AE325-M325)/M325</f>
        <v>0.10000000000000006</v>
      </c>
      <c r="AH325" s="26">
        <v>338443.84497000015</v>
      </c>
      <c r="AI325" s="27">
        <f t="shared" si="46"/>
        <v>22.216347969673109</v>
      </c>
      <c r="AJ325" s="89">
        <f>(AH325-M325)/M325</f>
        <v>0.61051000000000077</v>
      </c>
      <c r="AK325" s="67">
        <f t="shared" si="47"/>
        <v>1</v>
      </c>
      <c r="AL325" s="67">
        <f t="shared" si="48"/>
        <v>0</v>
      </c>
      <c r="AM325" s="75">
        <f t="shared" si="49"/>
        <v>0</v>
      </c>
    </row>
    <row r="326" spans="1:39" x14ac:dyDescent="0.25">
      <c r="A326" s="5"/>
      <c r="B326" s="50" t="s">
        <v>140</v>
      </c>
      <c r="C326" s="6" t="s">
        <v>141</v>
      </c>
      <c r="D326" s="6" t="s">
        <v>142</v>
      </c>
      <c r="E326" s="67" t="s">
        <v>2633</v>
      </c>
      <c r="F326" s="76"/>
      <c r="G326" s="8">
        <v>73714</v>
      </c>
      <c r="H326" s="90">
        <f>VLOOKUP(C326,'[1]Actualisation du CIF'!B$7:G$1272,6,0)</f>
        <v>0.44494600000000001</v>
      </c>
      <c r="I326" s="68">
        <v>0.44486399999999998</v>
      </c>
      <c r="J326" s="11">
        <v>772.90836200000001</v>
      </c>
      <c r="K326" s="11">
        <v>401.16184900000002</v>
      </c>
      <c r="L326" s="51">
        <v>12521.055354</v>
      </c>
      <c r="M326" s="41">
        <v>0</v>
      </c>
      <c r="N326" s="21">
        <v>0</v>
      </c>
      <c r="O326" s="8">
        <v>-1027916</v>
      </c>
      <c r="P326" s="23">
        <v>-1</v>
      </c>
      <c r="Q326" s="24">
        <v>0</v>
      </c>
      <c r="R326" s="24">
        <v>1</v>
      </c>
      <c r="S326" s="42">
        <v>0</v>
      </c>
      <c r="T326" s="32">
        <v>368570</v>
      </c>
      <c r="U326" s="39">
        <v>1</v>
      </c>
      <c r="V326" s="64">
        <v>405427</v>
      </c>
      <c r="W326" s="27">
        <v>5.5</v>
      </c>
      <c r="X326" s="88" t="s">
        <v>2632</v>
      </c>
      <c r="Y326" s="26">
        <v>593585.6706999999</v>
      </c>
      <c r="Z326" s="27">
        <v>8.0525499999999983</v>
      </c>
      <c r="AA326" s="89" t="s">
        <v>2632</v>
      </c>
      <c r="AB326" s="67">
        <v>1</v>
      </c>
      <c r="AC326" s="67">
        <v>0</v>
      </c>
      <c r="AD326" s="75">
        <v>0</v>
      </c>
      <c r="AE326" s="64">
        <v>405427</v>
      </c>
      <c r="AF326" s="27">
        <f t="shared" si="45"/>
        <v>5.5</v>
      </c>
      <c r="AG326" s="88" t="s">
        <v>2632</v>
      </c>
      <c r="AH326" s="26">
        <v>593585.67070000002</v>
      </c>
      <c r="AI326" s="27">
        <f t="shared" si="46"/>
        <v>8.0525500000000001</v>
      </c>
      <c r="AJ326" s="89" t="s">
        <v>2632</v>
      </c>
      <c r="AK326" s="67">
        <f t="shared" si="47"/>
        <v>1</v>
      </c>
      <c r="AL326" s="67">
        <f t="shared" si="48"/>
        <v>0</v>
      </c>
      <c r="AM326" s="75">
        <f t="shared" si="49"/>
        <v>0</v>
      </c>
    </row>
    <row r="327" spans="1:39" x14ac:dyDescent="0.25">
      <c r="A327" s="5"/>
      <c r="B327" s="50" t="s">
        <v>140</v>
      </c>
      <c r="C327" s="6" t="s">
        <v>666</v>
      </c>
      <c r="D327" s="6" t="s">
        <v>667</v>
      </c>
      <c r="E327" s="67" t="s">
        <v>947</v>
      </c>
      <c r="F327" s="76" t="s">
        <v>2657</v>
      </c>
      <c r="G327" s="8">
        <v>29465</v>
      </c>
      <c r="H327" s="90">
        <f>VLOOKUP(C327,'[1]Actualisation du CIF'!B$7:G$1272,6,0)</f>
        <v>0.39796300000000001</v>
      </c>
      <c r="I327" s="68">
        <v>0.36906899999999998</v>
      </c>
      <c r="J327" s="11">
        <v>164.43434600000001</v>
      </c>
      <c r="K327" s="11">
        <v>177.267167</v>
      </c>
      <c r="L327" s="51">
        <v>12402.809953</v>
      </c>
      <c r="M327" s="41">
        <v>0</v>
      </c>
      <c r="N327" s="21">
        <v>0</v>
      </c>
      <c r="O327" s="8">
        <v>-139548</v>
      </c>
      <c r="P327" s="23">
        <v>0</v>
      </c>
      <c r="Q327" s="24">
        <v>0</v>
      </c>
      <c r="R327" s="24">
        <v>0</v>
      </c>
      <c r="S327" s="42">
        <v>1</v>
      </c>
      <c r="T327" s="32">
        <v>147325</v>
      </c>
      <c r="U327" s="39">
        <v>1</v>
      </c>
      <c r="V327" s="64">
        <v>162057.5</v>
      </c>
      <c r="W327" s="27">
        <v>5.5</v>
      </c>
      <c r="X327" s="88" t="s">
        <v>2632</v>
      </c>
      <c r="Y327" s="26">
        <v>237268.38575000002</v>
      </c>
      <c r="Z327" s="27">
        <v>8.0525500000000001</v>
      </c>
      <c r="AA327" s="89" t="s">
        <v>2632</v>
      </c>
      <c r="AB327" s="67">
        <v>1</v>
      </c>
      <c r="AC327" s="67">
        <v>0</v>
      </c>
      <c r="AD327" s="75">
        <v>0</v>
      </c>
      <c r="AE327" s="64">
        <v>572488.19716813776</v>
      </c>
      <c r="AF327" s="27">
        <f t="shared" si="45"/>
        <v>19.429431432823275</v>
      </c>
      <c r="AG327" s="88" t="s">
        <v>2632</v>
      </c>
      <c r="AH327" s="26">
        <v>634274.14353703137</v>
      </c>
      <c r="AI327" s="27">
        <f t="shared" si="46"/>
        <v>21.526358171967804</v>
      </c>
      <c r="AJ327" s="89" t="s">
        <v>2632</v>
      </c>
      <c r="AK327" s="67">
        <f t="shared" si="47"/>
        <v>1</v>
      </c>
      <c r="AL327" s="67">
        <f t="shared" si="48"/>
        <v>0</v>
      </c>
      <c r="AM327" s="75">
        <f t="shared" si="49"/>
        <v>0</v>
      </c>
    </row>
    <row r="328" spans="1:39" x14ac:dyDescent="0.25">
      <c r="A328" s="5"/>
      <c r="B328" s="50" t="s">
        <v>140</v>
      </c>
      <c r="C328" s="6" t="s">
        <v>668</v>
      </c>
      <c r="D328" s="6" t="s">
        <v>669</v>
      </c>
      <c r="E328" s="67" t="s">
        <v>543</v>
      </c>
      <c r="F328" s="76"/>
      <c r="G328" s="8">
        <v>20637</v>
      </c>
      <c r="H328" s="90">
        <f>VLOOKUP(C328,'[1]Actualisation du CIF'!B$7:G$1272,6,0)</f>
        <v>0.635131</v>
      </c>
      <c r="I328" s="68">
        <v>0.6</v>
      </c>
      <c r="J328" s="11">
        <v>97.064205000000001</v>
      </c>
      <c r="K328" s="11">
        <v>177.267167</v>
      </c>
      <c r="L328" s="51">
        <v>12479.367093000001</v>
      </c>
      <c r="M328" s="41">
        <v>1109606</v>
      </c>
      <c r="N328" s="21">
        <v>53.767795706740323</v>
      </c>
      <c r="O328" s="8">
        <v>0</v>
      </c>
      <c r="P328" s="23">
        <v>1.5434007471713347E-2</v>
      </c>
      <c r="Q328" s="24">
        <v>1</v>
      </c>
      <c r="R328" s="24">
        <v>0</v>
      </c>
      <c r="S328" s="42">
        <v>0</v>
      </c>
      <c r="T328" s="32">
        <v>1109606</v>
      </c>
      <c r="U328" s="39">
        <v>0</v>
      </c>
      <c r="V328" s="64">
        <v>1109606</v>
      </c>
      <c r="W328" s="27">
        <v>53.767795706740323</v>
      </c>
      <c r="X328" s="88">
        <v>0</v>
      </c>
      <c r="Y328" s="26">
        <v>1109606</v>
      </c>
      <c r="Z328" s="27">
        <v>53.767795706740323</v>
      </c>
      <c r="AA328" s="89">
        <v>0</v>
      </c>
      <c r="AB328" s="67">
        <v>0</v>
      </c>
      <c r="AC328" s="67">
        <v>0</v>
      </c>
      <c r="AD328" s="75">
        <v>1</v>
      </c>
      <c r="AE328" s="64">
        <v>1109606</v>
      </c>
      <c r="AF328" s="27">
        <f t="shared" si="45"/>
        <v>53.767795706740323</v>
      </c>
      <c r="AG328" s="88">
        <f>(AE328-M328)/M328</f>
        <v>0</v>
      </c>
      <c r="AH328" s="26">
        <v>1109606</v>
      </c>
      <c r="AI328" s="27">
        <f t="shared" si="46"/>
        <v>53.767795706740323</v>
      </c>
      <c r="AJ328" s="89">
        <f>(AH328-M328)/M328</f>
        <v>0</v>
      </c>
      <c r="AK328" s="67">
        <f t="shared" si="47"/>
        <v>0</v>
      </c>
      <c r="AL328" s="67">
        <f t="shared" si="48"/>
        <v>0</v>
      </c>
      <c r="AM328" s="75">
        <f t="shared" si="49"/>
        <v>1</v>
      </c>
    </row>
    <row r="329" spans="1:39" x14ac:dyDescent="0.25">
      <c r="A329" s="5"/>
      <c r="B329" s="50" t="s">
        <v>140</v>
      </c>
      <c r="C329" s="6" t="s">
        <v>1346</v>
      </c>
      <c r="D329" s="6" t="s">
        <v>1347</v>
      </c>
      <c r="E329" s="67" t="s">
        <v>947</v>
      </c>
      <c r="F329" s="76"/>
      <c r="G329" s="8">
        <v>52968</v>
      </c>
      <c r="H329" s="90">
        <f>VLOOKUP(C329,'[1]Actualisation du CIF'!B$7:G$1272,6,0)</f>
        <v>0.35855700000000001</v>
      </c>
      <c r="I329" s="68">
        <v>0.488788</v>
      </c>
      <c r="J329" s="11">
        <v>144.59275400000001</v>
      </c>
      <c r="K329" s="11">
        <v>284.13949500000001</v>
      </c>
      <c r="L329" s="51">
        <v>14538.564222999999</v>
      </c>
      <c r="M329" s="41">
        <v>1901921</v>
      </c>
      <c r="N329" s="21">
        <v>35.906981573780399</v>
      </c>
      <c r="O329" s="8">
        <v>0</v>
      </c>
      <c r="P329" s="23">
        <v>1.5412021307388288E-2</v>
      </c>
      <c r="Q329" s="24">
        <v>1</v>
      </c>
      <c r="R329" s="24">
        <v>0</v>
      </c>
      <c r="S329" s="42">
        <v>0</v>
      </c>
      <c r="T329" s="32">
        <v>1901921.0000000002</v>
      </c>
      <c r="U329" s="39">
        <v>0</v>
      </c>
      <c r="V329" s="64">
        <v>1806824.9500000002</v>
      </c>
      <c r="W329" s="27">
        <v>34.111632495091378</v>
      </c>
      <c r="X329" s="88">
        <v>-4.9999999999999899E-2</v>
      </c>
      <c r="Y329" s="26">
        <v>1471670.2144309373</v>
      </c>
      <c r="Z329" s="27">
        <v>27.784137864955017</v>
      </c>
      <c r="AA329" s="89">
        <v>-0.2262190625000001</v>
      </c>
      <c r="AB329" s="67">
        <v>0</v>
      </c>
      <c r="AC329" s="67">
        <v>1</v>
      </c>
      <c r="AD329" s="75">
        <v>0</v>
      </c>
      <c r="AE329" s="64">
        <v>1901921.0000000002</v>
      </c>
      <c r="AF329" s="27">
        <f t="shared" si="45"/>
        <v>35.906981573780399</v>
      </c>
      <c r="AG329" s="88">
        <f>(AE329-M329)/M329</f>
        <v>1.2241867230756147E-16</v>
      </c>
      <c r="AH329" s="26">
        <v>1901921.0000000002</v>
      </c>
      <c r="AI329" s="27">
        <f t="shared" si="46"/>
        <v>35.906981573780399</v>
      </c>
      <c r="AJ329" s="89">
        <f>(AH329-M329)/M329</f>
        <v>1.2241867230756147E-16</v>
      </c>
      <c r="AK329" s="67">
        <f t="shared" si="47"/>
        <v>0</v>
      </c>
      <c r="AL329" s="67">
        <f t="shared" si="48"/>
        <v>0</v>
      </c>
      <c r="AM329" s="75">
        <f t="shared" si="49"/>
        <v>1</v>
      </c>
    </row>
    <row r="330" spans="1:39" x14ac:dyDescent="0.25">
      <c r="A330" s="5"/>
      <c r="B330" s="50" t="s">
        <v>140</v>
      </c>
      <c r="C330" s="6" t="s">
        <v>1342</v>
      </c>
      <c r="D330" s="6" t="s">
        <v>1343</v>
      </c>
      <c r="E330" s="67" t="s">
        <v>947</v>
      </c>
      <c r="F330" s="76"/>
      <c r="G330" s="8">
        <v>60801</v>
      </c>
      <c r="H330" s="90">
        <f>VLOOKUP(C330,'[1]Actualisation du CIF'!B$7:G$1272,6,0)</f>
        <v>0.468053</v>
      </c>
      <c r="I330" s="68">
        <v>0.41639900000000002</v>
      </c>
      <c r="J330" s="11">
        <v>260.78299700000002</v>
      </c>
      <c r="K330" s="11">
        <v>284.13949500000001</v>
      </c>
      <c r="L330" s="51">
        <v>12861.857077999999</v>
      </c>
      <c r="M330" s="41">
        <v>1131888</v>
      </c>
      <c r="N330" s="21">
        <v>18.616272758671734</v>
      </c>
      <c r="O330" s="8">
        <v>0</v>
      </c>
      <c r="P330" s="23">
        <v>-1.617172300919238E-5</v>
      </c>
      <c r="Q330" s="24">
        <v>0</v>
      </c>
      <c r="R330" s="24">
        <v>1</v>
      </c>
      <c r="S330" s="42">
        <v>0</v>
      </c>
      <c r="T330" s="32">
        <v>1131888</v>
      </c>
      <c r="U330" s="39">
        <v>0</v>
      </c>
      <c r="V330" s="64">
        <v>1245076.8</v>
      </c>
      <c r="W330" s="27">
        <v>20.477900034538905</v>
      </c>
      <c r="X330" s="88">
        <v>0.10000000000000005</v>
      </c>
      <c r="Y330" s="26">
        <v>1758209.5250101434</v>
      </c>
      <c r="Z330" s="27">
        <v>28.91744420338717</v>
      </c>
      <c r="AA330" s="89">
        <v>0.55334231391281063</v>
      </c>
      <c r="AB330" s="67">
        <v>1</v>
      </c>
      <c r="AC330" s="67">
        <v>0</v>
      </c>
      <c r="AD330" s="75">
        <v>0</v>
      </c>
      <c r="AE330" s="64">
        <v>1245076.8</v>
      </c>
      <c r="AF330" s="27">
        <f t="shared" ref="AF330:AF393" si="52">AE330/G330</f>
        <v>20.477900034538905</v>
      </c>
      <c r="AG330" s="88">
        <f>(AE330-M330)/M330</f>
        <v>0.10000000000000005</v>
      </c>
      <c r="AH330" s="26">
        <v>1462937.9086605241</v>
      </c>
      <c r="AI330" s="27">
        <f t="shared" ref="AI330:AI393" si="53">AH330/G330</f>
        <v>24.061083019366855</v>
      </c>
      <c r="AJ330" s="89">
        <f>(AH330-M330)/M330</f>
        <v>0.29247585331810572</v>
      </c>
      <c r="AK330" s="67">
        <f t="shared" ref="AK330:AK393" si="54">IF(AH330&gt;M330,1,0)</f>
        <v>1</v>
      </c>
      <c r="AL330" s="67">
        <f t="shared" ref="AL330:AL393" si="55">IF(AH330&lt;M330,1,0)</f>
        <v>0</v>
      </c>
      <c r="AM330" s="75">
        <f t="shared" ref="AM330:AM393" si="56">IF(AH330=M330,1,0)</f>
        <v>0</v>
      </c>
    </row>
    <row r="331" spans="1:39" x14ac:dyDescent="0.25">
      <c r="A331" s="5"/>
      <c r="B331" s="50" t="s">
        <v>140</v>
      </c>
      <c r="C331" s="6" t="s">
        <v>1352</v>
      </c>
      <c r="D331" s="6" t="s">
        <v>1353</v>
      </c>
      <c r="E331" s="67" t="s">
        <v>947</v>
      </c>
      <c r="F331" s="76" t="s">
        <v>2656</v>
      </c>
      <c r="G331" s="8">
        <v>43783</v>
      </c>
      <c r="H331" s="90">
        <f>VLOOKUP(C331,'[1]Actualisation du CIF'!B$7:G$1272,6,0)</f>
        <v>0.366753</v>
      </c>
      <c r="I331" s="68">
        <v>0.366753</v>
      </c>
      <c r="J331" s="11">
        <v>208.88426999999999</v>
      </c>
      <c r="K331" s="11">
        <v>284.13949500000001</v>
      </c>
      <c r="L331" s="51">
        <v>12124.049079</v>
      </c>
      <c r="M331" s="41">
        <v>50973</v>
      </c>
      <c r="N331" s="21">
        <v>1.1642189891053605</v>
      </c>
      <c r="O331" s="8">
        <v>0</v>
      </c>
      <c r="P331" s="23">
        <v>-0.59767672677775008</v>
      </c>
      <c r="Q331" s="24">
        <v>0</v>
      </c>
      <c r="R331" s="24">
        <v>1</v>
      </c>
      <c r="S331" s="42">
        <v>0</v>
      </c>
      <c r="T331" s="32">
        <v>218915</v>
      </c>
      <c r="U331" s="39">
        <v>1</v>
      </c>
      <c r="V331" s="64">
        <v>240806.5</v>
      </c>
      <c r="W331" s="27">
        <v>5.5</v>
      </c>
      <c r="X331" s="88" t="s">
        <v>2632</v>
      </c>
      <c r="Y331" s="26">
        <v>352564.79664999992</v>
      </c>
      <c r="Z331" s="27">
        <v>8.0525499999999983</v>
      </c>
      <c r="AA331" s="89" t="s">
        <v>2632</v>
      </c>
      <c r="AB331" s="67">
        <v>1</v>
      </c>
      <c r="AC331" s="67">
        <v>0</v>
      </c>
      <c r="AD331" s="75">
        <v>0</v>
      </c>
      <c r="AE331" s="64">
        <v>240806.5</v>
      </c>
      <c r="AF331" s="27">
        <f t="shared" si="52"/>
        <v>5.5</v>
      </c>
      <c r="AG331" s="88" t="s">
        <v>2632</v>
      </c>
      <c r="AH331" s="26">
        <v>352564.79664999992</v>
      </c>
      <c r="AI331" s="27">
        <f t="shared" si="53"/>
        <v>8.0525499999999983</v>
      </c>
      <c r="AJ331" s="89" t="s">
        <v>2632</v>
      </c>
      <c r="AK331" s="67">
        <f t="shared" si="54"/>
        <v>1</v>
      </c>
      <c r="AL331" s="67">
        <f t="shared" si="55"/>
        <v>0</v>
      </c>
      <c r="AM331" s="75">
        <f t="shared" si="56"/>
        <v>0</v>
      </c>
    </row>
    <row r="332" spans="1:39" x14ac:dyDescent="0.25">
      <c r="A332" s="5"/>
      <c r="B332" s="50" t="s">
        <v>140</v>
      </c>
      <c r="C332" s="6" t="s">
        <v>1348</v>
      </c>
      <c r="D332" s="6" t="s">
        <v>1349</v>
      </c>
      <c r="E332" s="67" t="s">
        <v>947</v>
      </c>
      <c r="F332" s="76"/>
      <c r="G332" s="8">
        <v>22121</v>
      </c>
      <c r="H332" s="90">
        <f>VLOOKUP(C332,'[1]Actualisation du CIF'!B$7:G$1272,6,0)</f>
        <v>0.31448999999999999</v>
      </c>
      <c r="I332" s="68">
        <v>0.34836099999999998</v>
      </c>
      <c r="J332" s="11">
        <v>226.32019299999999</v>
      </c>
      <c r="K332" s="11">
        <v>284.13949500000001</v>
      </c>
      <c r="L332" s="51">
        <v>13226.450322000001</v>
      </c>
      <c r="M332" s="41">
        <v>332716</v>
      </c>
      <c r="N332" s="21">
        <v>15.040730527553004</v>
      </c>
      <c r="O332" s="8">
        <v>0</v>
      </c>
      <c r="P332" s="23">
        <v>-6.9820029197121868E-3</v>
      </c>
      <c r="Q332" s="24">
        <v>0</v>
      </c>
      <c r="R332" s="24">
        <v>1</v>
      </c>
      <c r="S332" s="42">
        <v>0</v>
      </c>
      <c r="T332" s="32">
        <v>332716</v>
      </c>
      <c r="U332" s="39">
        <v>0</v>
      </c>
      <c r="V332" s="64">
        <v>365987.60000000003</v>
      </c>
      <c r="W332" s="27">
        <v>16.544803580308304</v>
      </c>
      <c r="X332" s="88">
        <v>0.1000000000000001</v>
      </c>
      <c r="Y332" s="26">
        <v>448091.57945894526</v>
      </c>
      <c r="Z332" s="27">
        <v>20.256388927216005</v>
      </c>
      <c r="AA332" s="89">
        <v>0.34676895448053374</v>
      </c>
      <c r="AB332" s="67">
        <v>1</v>
      </c>
      <c r="AC332" s="67">
        <v>0</v>
      </c>
      <c r="AD332" s="75">
        <v>0</v>
      </c>
      <c r="AE332" s="64">
        <v>365987.60000000003</v>
      </c>
      <c r="AF332" s="27">
        <f t="shared" si="52"/>
        <v>16.544803580308304</v>
      </c>
      <c r="AG332" s="88">
        <f>(AE332-M332)/M332</f>
        <v>0.1000000000000001</v>
      </c>
      <c r="AH332" s="26">
        <v>464191.82722089055</v>
      </c>
      <c r="AI332" s="27">
        <f t="shared" si="53"/>
        <v>20.98421532574886</v>
      </c>
      <c r="AJ332" s="89">
        <f>(AH332-M332)/M332</f>
        <v>0.39515931671723198</v>
      </c>
      <c r="AK332" s="67">
        <f t="shared" si="54"/>
        <v>1</v>
      </c>
      <c r="AL332" s="67">
        <f t="shared" si="55"/>
        <v>0</v>
      </c>
      <c r="AM332" s="75">
        <f t="shared" si="56"/>
        <v>0</v>
      </c>
    </row>
    <row r="333" spans="1:39" x14ac:dyDescent="0.25">
      <c r="A333" s="5"/>
      <c r="B333" s="50" t="s">
        <v>140</v>
      </c>
      <c r="C333" s="6" t="s">
        <v>143</v>
      </c>
      <c r="D333" s="6" t="s">
        <v>144</v>
      </c>
      <c r="E333" s="67" t="s">
        <v>2633</v>
      </c>
      <c r="F333" s="76"/>
      <c r="G333" s="8">
        <v>118311</v>
      </c>
      <c r="H333" s="90">
        <f>VLOOKUP(C333,'[1]Actualisation du CIF'!B$7:G$1272,6,0)</f>
        <v>0.422263</v>
      </c>
      <c r="I333" s="68">
        <v>0.42132500000000001</v>
      </c>
      <c r="J333" s="11">
        <v>439.32478800000001</v>
      </c>
      <c r="K333" s="11">
        <v>401.16184900000002</v>
      </c>
      <c r="L333" s="51">
        <v>12890.207071999999</v>
      </c>
      <c r="M333" s="41">
        <v>2053810</v>
      </c>
      <c r="N333" s="21">
        <v>17.35941712943006</v>
      </c>
      <c r="O333" s="8">
        <v>0</v>
      </c>
      <c r="P333" s="23">
        <v>0.20222842445019559</v>
      </c>
      <c r="Q333" s="24">
        <v>1</v>
      </c>
      <c r="R333" s="24">
        <v>0</v>
      </c>
      <c r="S333" s="42">
        <v>0</v>
      </c>
      <c r="T333" s="32">
        <v>2053809.9999999998</v>
      </c>
      <c r="U333" s="39">
        <v>0</v>
      </c>
      <c r="V333" s="64">
        <v>2259191</v>
      </c>
      <c r="W333" s="27">
        <v>19.095358842373066</v>
      </c>
      <c r="X333" s="88">
        <v>0.1</v>
      </c>
      <c r="Y333" s="26">
        <v>2912696.3848111345</v>
      </c>
      <c r="Z333" s="27">
        <v>24.618982045719626</v>
      </c>
      <c r="AA333" s="89">
        <v>0.41819174354547622</v>
      </c>
      <c r="AB333" s="67">
        <v>1</v>
      </c>
      <c r="AC333" s="67">
        <v>0</v>
      </c>
      <c r="AD333" s="75">
        <v>0</v>
      </c>
      <c r="AE333" s="64">
        <v>2259191</v>
      </c>
      <c r="AF333" s="27">
        <f t="shared" si="52"/>
        <v>19.095358842373066</v>
      </c>
      <c r="AG333" s="88">
        <f>(AE333-M333)/M333</f>
        <v>0.1</v>
      </c>
      <c r="AH333" s="26">
        <v>2718427.336444058</v>
      </c>
      <c r="AI333" s="27">
        <f t="shared" si="53"/>
        <v>22.976961875430501</v>
      </c>
      <c r="AJ333" s="89">
        <f>(AH333-M333)/M333</f>
        <v>0.32360215231402029</v>
      </c>
      <c r="AK333" s="67">
        <f t="shared" si="54"/>
        <v>1</v>
      </c>
      <c r="AL333" s="67">
        <f t="shared" si="55"/>
        <v>0</v>
      </c>
      <c r="AM333" s="75">
        <f t="shared" si="56"/>
        <v>0</v>
      </c>
    </row>
    <row r="334" spans="1:39" x14ac:dyDescent="0.25">
      <c r="A334" s="5"/>
      <c r="B334" s="50" t="s">
        <v>140</v>
      </c>
      <c r="C334" s="6" t="s">
        <v>1344</v>
      </c>
      <c r="D334" s="6" t="s">
        <v>1345</v>
      </c>
      <c r="E334" s="67" t="s">
        <v>947</v>
      </c>
      <c r="F334" s="76"/>
      <c r="G334" s="8">
        <v>35107</v>
      </c>
      <c r="H334" s="90">
        <f>VLOOKUP(C334,'[1]Actualisation du CIF'!B$7:G$1272,6,0)</f>
        <v>0.338974</v>
      </c>
      <c r="I334" s="68">
        <v>0.36184500000000003</v>
      </c>
      <c r="J334" s="11">
        <v>244.59107900000001</v>
      </c>
      <c r="K334" s="11">
        <v>284.13949500000001</v>
      </c>
      <c r="L334" s="51">
        <v>12922.901502999999</v>
      </c>
      <c r="M334" s="41">
        <v>376056</v>
      </c>
      <c r="N334" s="21">
        <v>10.711709915401487</v>
      </c>
      <c r="O334" s="8">
        <v>0</v>
      </c>
      <c r="P334" s="23">
        <v>6.1641666956610594E-2</v>
      </c>
      <c r="Q334" s="24">
        <v>1</v>
      </c>
      <c r="R334" s="24">
        <v>0</v>
      </c>
      <c r="S334" s="42">
        <v>0</v>
      </c>
      <c r="T334" s="32">
        <v>376056</v>
      </c>
      <c r="U334" s="39">
        <v>0</v>
      </c>
      <c r="V334" s="64">
        <v>413661.60000000003</v>
      </c>
      <c r="W334" s="27">
        <v>11.782880906941637</v>
      </c>
      <c r="X334" s="88">
        <v>0.10000000000000009</v>
      </c>
      <c r="Y334" s="26">
        <v>605641.94856000028</v>
      </c>
      <c r="Z334" s="27">
        <v>17.251315935853256</v>
      </c>
      <c r="AA334" s="89">
        <v>0.61051000000000077</v>
      </c>
      <c r="AB334" s="67">
        <v>1</v>
      </c>
      <c r="AC334" s="67">
        <v>0</v>
      </c>
      <c r="AD334" s="75">
        <v>0</v>
      </c>
      <c r="AE334" s="64">
        <v>413661.60000000003</v>
      </c>
      <c r="AF334" s="27">
        <f t="shared" si="52"/>
        <v>11.782880906941637</v>
      </c>
      <c r="AG334" s="88">
        <f>(AE334-M334)/M334</f>
        <v>0.10000000000000009</v>
      </c>
      <c r="AH334" s="26">
        <v>605641.94856000028</v>
      </c>
      <c r="AI334" s="27">
        <f t="shared" si="53"/>
        <v>17.251315935853256</v>
      </c>
      <c r="AJ334" s="89">
        <f>(AH334-M334)/M334</f>
        <v>0.61051000000000077</v>
      </c>
      <c r="AK334" s="67">
        <f t="shared" si="54"/>
        <v>1</v>
      </c>
      <c r="AL334" s="67">
        <f t="shared" si="55"/>
        <v>0</v>
      </c>
      <c r="AM334" s="75">
        <f t="shared" si="56"/>
        <v>0</v>
      </c>
    </row>
    <row r="335" spans="1:39" x14ac:dyDescent="0.25">
      <c r="A335" s="5"/>
      <c r="B335" s="50" t="s">
        <v>140</v>
      </c>
      <c r="C335" s="6" t="s">
        <v>145</v>
      </c>
      <c r="D335" s="6" t="s">
        <v>146</v>
      </c>
      <c r="E335" s="67" t="s">
        <v>2633</v>
      </c>
      <c r="F335" s="76"/>
      <c r="G335" s="8">
        <v>89566</v>
      </c>
      <c r="H335" s="90">
        <f>VLOOKUP(C335,'[1]Actualisation du CIF'!B$7:G$1272,6,0)</f>
        <v>0.36696499999999999</v>
      </c>
      <c r="I335" s="68">
        <v>0.377971</v>
      </c>
      <c r="J335" s="11">
        <v>353.87653799999998</v>
      </c>
      <c r="K335" s="11">
        <v>401.16184900000002</v>
      </c>
      <c r="L335" s="51">
        <v>14463.873572</v>
      </c>
      <c r="M335" s="41">
        <v>2650004</v>
      </c>
      <c r="N335" s="21">
        <v>29.58716477234665</v>
      </c>
      <c r="O335" s="8">
        <v>0</v>
      </c>
      <c r="P335" s="23">
        <v>1.9543950910933496E-2</v>
      </c>
      <c r="Q335" s="24">
        <v>1</v>
      </c>
      <c r="R335" s="24">
        <v>0</v>
      </c>
      <c r="S335" s="42">
        <v>0</v>
      </c>
      <c r="T335" s="32">
        <v>2650004</v>
      </c>
      <c r="U335" s="39">
        <v>0</v>
      </c>
      <c r="V335" s="64">
        <v>2517503.7999999998</v>
      </c>
      <c r="W335" s="27">
        <v>28.107806533729313</v>
      </c>
      <c r="X335" s="88">
        <v>-5.0000000000000072E-2</v>
      </c>
      <c r="Y335" s="26">
        <v>2050522.5794987492</v>
      </c>
      <c r="Z335" s="27">
        <v>22.893984095513357</v>
      </c>
      <c r="AA335" s="89">
        <v>-0.22621906250000029</v>
      </c>
      <c r="AB335" s="67">
        <v>0</v>
      </c>
      <c r="AC335" s="67">
        <v>1</v>
      </c>
      <c r="AD335" s="75">
        <v>0</v>
      </c>
      <c r="AE335" s="64">
        <v>2650004</v>
      </c>
      <c r="AF335" s="27">
        <f t="shared" si="52"/>
        <v>29.58716477234665</v>
      </c>
      <c r="AG335" s="88">
        <f>(AE335-M335)/M335</f>
        <v>0</v>
      </c>
      <c r="AH335" s="26">
        <v>2650004</v>
      </c>
      <c r="AI335" s="27">
        <f t="shared" si="53"/>
        <v>29.58716477234665</v>
      </c>
      <c r="AJ335" s="89">
        <f>(AH335-M335)/M335</f>
        <v>0</v>
      </c>
      <c r="AK335" s="67">
        <f t="shared" si="54"/>
        <v>0</v>
      </c>
      <c r="AL335" s="67">
        <f t="shared" si="55"/>
        <v>0</v>
      </c>
      <c r="AM335" s="75">
        <f t="shared" si="56"/>
        <v>1</v>
      </c>
    </row>
    <row r="336" spans="1:39" x14ac:dyDescent="0.25">
      <c r="A336" s="5"/>
      <c r="B336" s="50" t="s">
        <v>140</v>
      </c>
      <c r="C336" s="6" t="s">
        <v>664</v>
      </c>
      <c r="D336" s="6" t="s">
        <v>665</v>
      </c>
      <c r="E336" s="67" t="s">
        <v>543</v>
      </c>
      <c r="F336" s="76"/>
      <c r="G336" s="8">
        <v>19839</v>
      </c>
      <c r="H336" s="90">
        <f>VLOOKUP(C336,'[1]Actualisation du CIF'!B$7:G$1272,6,0)</f>
        <v>0.66681900000000005</v>
      </c>
      <c r="I336" s="68">
        <v>0.6</v>
      </c>
      <c r="J336" s="11">
        <v>105.829024</v>
      </c>
      <c r="K336" s="11">
        <v>177.267167</v>
      </c>
      <c r="L336" s="51">
        <v>13136.918497000001</v>
      </c>
      <c r="M336" s="41">
        <v>637352</v>
      </c>
      <c r="N336" s="21">
        <v>32.126216039114873</v>
      </c>
      <c r="O336" s="8">
        <v>0</v>
      </c>
      <c r="P336" s="23">
        <v>-7.9996132970147084E-4</v>
      </c>
      <c r="Q336" s="24">
        <v>0</v>
      </c>
      <c r="R336" s="24">
        <v>1</v>
      </c>
      <c r="S336" s="42">
        <v>0</v>
      </c>
      <c r="T336" s="32">
        <v>637352</v>
      </c>
      <c r="U336" s="39">
        <v>0</v>
      </c>
      <c r="V336" s="64">
        <v>701087.20000000007</v>
      </c>
      <c r="W336" s="27">
        <v>35.338837643026366</v>
      </c>
      <c r="X336" s="88">
        <v>0.1000000000000001</v>
      </c>
      <c r="Y336" s="26">
        <v>865568.60743515717</v>
      </c>
      <c r="Z336" s="27">
        <v>43.629649046582848</v>
      </c>
      <c r="AA336" s="89">
        <v>0.3580699635917941</v>
      </c>
      <c r="AB336" s="67">
        <v>1</v>
      </c>
      <c r="AC336" s="67">
        <v>0</v>
      </c>
      <c r="AD336" s="75">
        <v>0</v>
      </c>
      <c r="AE336" s="64">
        <v>701087.20000000007</v>
      </c>
      <c r="AF336" s="27">
        <f t="shared" si="52"/>
        <v>35.338837643026366</v>
      </c>
      <c r="AG336" s="88">
        <f>(AE336-M336)/M336</f>
        <v>0.1000000000000001</v>
      </c>
      <c r="AH336" s="26">
        <v>809323.13425291376</v>
      </c>
      <c r="AI336" s="27">
        <f t="shared" si="53"/>
        <v>40.794552863194404</v>
      </c>
      <c r="AJ336" s="89">
        <f>(AH336-M336)/M336</f>
        <v>0.2698212828278781</v>
      </c>
      <c r="AK336" s="67">
        <f t="shared" si="54"/>
        <v>1</v>
      </c>
      <c r="AL336" s="67">
        <f t="shared" si="55"/>
        <v>0</v>
      </c>
      <c r="AM336" s="75">
        <f t="shared" si="56"/>
        <v>0</v>
      </c>
    </row>
    <row r="337" spans="1:39" x14ac:dyDescent="0.25">
      <c r="A337" s="5"/>
      <c r="B337" s="50" t="s">
        <v>140</v>
      </c>
      <c r="C337" s="6" t="s">
        <v>670</v>
      </c>
      <c r="D337" s="6" t="s">
        <v>671</v>
      </c>
      <c r="E337" s="67" t="s">
        <v>543</v>
      </c>
      <c r="F337" s="76"/>
      <c r="G337" s="8">
        <v>19793</v>
      </c>
      <c r="H337" s="90">
        <f>VLOOKUP(C337,'[1]Actualisation du CIF'!B$7:G$1272,6,0)</f>
        <v>0.42926300000000001</v>
      </c>
      <c r="I337" s="68">
        <v>0.42926300000000001</v>
      </c>
      <c r="J337" s="11">
        <v>164.568433</v>
      </c>
      <c r="K337" s="11">
        <v>177.267167</v>
      </c>
      <c r="L337" s="51">
        <v>14014.405627</v>
      </c>
      <c r="M337" s="41">
        <v>0</v>
      </c>
      <c r="N337" s="21">
        <v>0</v>
      </c>
      <c r="O337" s="8">
        <v>-2794</v>
      </c>
      <c r="P337" s="23">
        <v>-1</v>
      </c>
      <c r="Q337" s="24">
        <v>0</v>
      </c>
      <c r="R337" s="24">
        <v>1</v>
      </c>
      <c r="S337" s="42">
        <v>0</v>
      </c>
      <c r="T337" s="32">
        <v>98965</v>
      </c>
      <c r="U337" s="39">
        <v>1</v>
      </c>
      <c r="V337" s="64">
        <v>108861.5</v>
      </c>
      <c r="W337" s="27">
        <v>5.5</v>
      </c>
      <c r="X337" s="88" t="s">
        <v>2632</v>
      </c>
      <c r="Y337" s="26">
        <v>159384.12215000007</v>
      </c>
      <c r="Z337" s="27">
        <v>8.0525500000000036</v>
      </c>
      <c r="AA337" s="89" t="s">
        <v>2632</v>
      </c>
      <c r="AB337" s="67">
        <v>1</v>
      </c>
      <c r="AC337" s="67">
        <v>0</v>
      </c>
      <c r="AD337" s="75">
        <v>0</v>
      </c>
      <c r="AE337" s="64">
        <v>108861.5</v>
      </c>
      <c r="AF337" s="27">
        <f t="shared" si="52"/>
        <v>5.5</v>
      </c>
      <c r="AG337" s="88" t="s">
        <v>2632</v>
      </c>
      <c r="AH337" s="26">
        <v>159384.12215000007</v>
      </c>
      <c r="AI337" s="27">
        <f t="shared" si="53"/>
        <v>8.0525500000000036</v>
      </c>
      <c r="AJ337" s="89" t="s">
        <v>2632</v>
      </c>
      <c r="AK337" s="67">
        <f t="shared" si="54"/>
        <v>1</v>
      </c>
      <c r="AL337" s="67">
        <f t="shared" si="55"/>
        <v>0</v>
      </c>
      <c r="AM337" s="75">
        <f t="shared" si="56"/>
        <v>0</v>
      </c>
    </row>
    <row r="338" spans="1:39" x14ac:dyDescent="0.25">
      <c r="A338" s="5"/>
      <c r="B338" s="50" t="s">
        <v>140</v>
      </c>
      <c r="C338" s="6" t="s">
        <v>1350</v>
      </c>
      <c r="D338" s="6" t="s">
        <v>1351</v>
      </c>
      <c r="E338" s="67" t="s">
        <v>947</v>
      </c>
      <c r="F338" s="76"/>
      <c r="G338" s="8">
        <v>28223</v>
      </c>
      <c r="H338" s="90">
        <f>VLOOKUP(C338,'[1]Actualisation du CIF'!B$7:G$1272,6,0)</f>
        <v>0.40829500000000002</v>
      </c>
      <c r="I338" s="68">
        <v>0.408802</v>
      </c>
      <c r="J338" s="11">
        <v>558.21620700000005</v>
      </c>
      <c r="K338" s="11">
        <v>284.13949500000001</v>
      </c>
      <c r="L338" s="51">
        <v>13703.779895</v>
      </c>
      <c r="M338" s="41">
        <v>0</v>
      </c>
      <c r="N338" s="21">
        <v>0</v>
      </c>
      <c r="O338" s="8">
        <v>-252797</v>
      </c>
      <c r="P338" s="23">
        <v>0</v>
      </c>
      <c r="Q338" s="24">
        <v>0</v>
      </c>
      <c r="R338" s="24">
        <v>0</v>
      </c>
      <c r="S338" s="42">
        <v>1</v>
      </c>
      <c r="T338" s="32">
        <v>141115</v>
      </c>
      <c r="U338" s="39">
        <v>1</v>
      </c>
      <c r="V338" s="64">
        <v>155226.5</v>
      </c>
      <c r="W338" s="27">
        <v>5.5</v>
      </c>
      <c r="X338" s="88" t="s">
        <v>2632</v>
      </c>
      <c r="Y338" s="26">
        <v>227267.11865000013</v>
      </c>
      <c r="Z338" s="27">
        <v>8.0525500000000054</v>
      </c>
      <c r="AA338" s="89" t="s">
        <v>2632</v>
      </c>
      <c r="AB338" s="67">
        <v>1</v>
      </c>
      <c r="AC338" s="67">
        <v>0</v>
      </c>
      <c r="AD338" s="75">
        <v>0</v>
      </c>
      <c r="AE338" s="64">
        <v>155226.5</v>
      </c>
      <c r="AF338" s="27">
        <f t="shared" si="52"/>
        <v>5.5</v>
      </c>
      <c r="AG338" s="88" t="s">
        <v>2632</v>
      </c>
      <c r="AH338" s="26">
        <v>227267.11865000008</v>
      </c>
      <c r="AI338" s="27">
        <f t="shared" si="53"/>
        <v>8.0525500000000019</v>
      </c>
      <c r="AJ338" s="89" t="s">
        <v>2632</v>
      </c>
      <c r="AK338" s="67">
        <f t="shared" si="54"/>
        <v>1</v>
      </c>
      <c r="AL338" s="67">
        <f t="shared" si="55"/>
        <v>0</v>
      </c>
      <c r="AM338" s="75">
        <f t="shared" si="56"/>
        <v>0</v>
      </c>
    </row>
    <row r="339" spans="1:39" x14ac:dyDescent="0.25">
      <c r="A339" s="5"/>
      <c r="B339" s="50" t="s">
        <v>147</v>
      </c>
      <c r="C339" s="6" t="s">
        <v>1368</v>
      </c>
      <c r="D339" s="6" t="s">
        <v>1369</v>
      </c>
      <c r="E339" s="67" t="s">
        <v>947</v>
      </c>
      <c r="F339" s="76"/>
      <c r="G339" s="8">
        <v>20126</v>
      </c>
      <c r="H339" s="90">
        <f>VLOOKUP(C339,'[1]Actualisation du CIF'!B$7:G$1272,6,0)</f>
        <v>0.195744</v>
      </c>
      <c r="I339" s="68">
        <v>0.26717299999999999</v>
      </c>
      <c r="J339" s="11">
        <v>431.67544500000002</v>
      </c>
      <c r="K339" s="11">
        <v>284.13949500000001</v>
      </c>
      <c r="L339" s="51">
        <v>13144.855622999999</v>
      </c>
      <c r="M339" s="41">
        <v>406573</v>
      </c>
      <c r="N339" s="21">
        <v>20.201381297823712</v>
      </c>
      <c r="O339" s="8">
        <v>0</v>
      </c>
      <c r="P339" s="23">
        <v>-6.859694920985511E-2</v>
      </c>
      <c r="Q339" s="24">
        <v>0</v>
      </c>
      <c r="R339" s="24">
        <v>1</v>
      </c>
      <c r="S339" s="42">
        <v>0</v>
      </c>
      <c r="T339" s="32">
        <v>406573</v>
      </c>
      <c r="U339" s="39">
        <v>0</v>
      </c>
      <c r="V339" s="64">
        <v>386244.35</v>
      </c>
      <c r="W339" s="27">
        <v>19.191312232932525</v>
      </c>
      <c r="X339" s="88">
        <v>-5.0000000000000058E-2</v>
      </c>
      <c r="Y339" s="26">
        <v>314598.43710218737</v>
      </c>
      <c r="Z339" s="27">
        <v>15.631443759424991</v>
      </c>
      <c r="AA339" s="89">
        <v>-0.22621906250000032</v>
      </c>
      <c r="AB339" s="67">
        <v>0</v>
      </c>
      <c r="AC339" s="67">
        <v>1</v>
      </c>
      <c r="AD339" s="75">
        <v>0</v>
      </c>
      <c r="AE339" s="64">
        <v>386244.35</v>
      </c>
      <c r="AF339" s="27">
        <f t="shared" si="52"/>
        <v>19.191312232932525</v>
      </c>
      <c r="AG339" s="88">
        <f t="shared" ref="AG339:AG358" si="57">(AE339-M339)/M339</f>
        <v>-5.0000000000000058E-2</v>
      </c>
      <c r="AH339" s="26">
        <v>314598.43710218737</v>
      </c>
      <c r="AI339" s="27">
        <f t="shared" si="53"/>
        <v>15.631443759424991</v>
      </c>
      <c r="AJ339" s="89">
        <f t="shared" ref="AJ339:AJ358" si="58">(AH339-M339)/M339</f>
        <v>-0.22621906250000032</v>
      </c>
      <c r="AK339" s="67">
        <f t="shared" si="54"/>
        <v>0</v>
      </c>
      <c r="AL339" s="67">
        <f t="shared" si="55"/>
        <v>1</v>
      </c>
      <c r="AM339" s="75">
        <f t="shared" si="56"/>
        <v>0</v>
      </c>
    </row>
    <row r="340" spans="1:39" x14ac:dyDescent="0.25">
      <c r="A340" s="5"/>
      <c r="B340" s="50" t="s">
        <v>147</v>
      </c>
      <c r="C340" s="6" t="s">
        <v>148</v>
      </c>
      <c r="D340" s="6" t="s">
        <v>149</v>
      </c>
      <c r="E340" s="67" t="s">
        <v>2633</v>
      </c>
      <c r="F340" s="76"/>
      <c r="G340" s="8">
        <v>142321</v>
      </c>
      <c r="H340" s="90">
        <f>VLOOKUP(C340,'[1]Actualisation du CIF'!B$7:G$1272,6,0)</f>
        <v>0.366174</v>
      </c>
      <c r="I340" s="68">
        <v>0.37391600000000003</v>
      </c>
      <c r="J340" s="11">
        <v>410.52914199999998</v>
      </c>
      <c r="K340" s="11">
        <v>401.16184900000002</v>
      </c>
      <c r="L340" s="51">
        <v>14944.652203</v>
      </c>
      <c r="M340" s="41">
        <v>3545086</v>
      </c>
      <c r="N340" s="21">
        <v>24.909085799003662</v>
      </c>
      <c r="O340" s="8">
        <v>0</v>
      </c>
      <c r="P340" s="23">
        <v>5.4148017850557832E-2</v>
      </c>
      <c r="Q340" s="24">
        <v>1</v>
      </c>
      <c r="R340" s="24">
        <v>0</v>
      </c>
      <c r="S340" s="42">
        <v>0</v>
      </c>
      <c r="T340" s="32">
        <v>3545086.0000000005</v>
      </c>
      <c r="U340" s="39">
        <v>0</v>
      </c>
      <c r="V340" s="64">
        <v>3367831.7</v>
      </c>
      <c r="W340" s="27">
        <v>23.663631509053481</v>
      </c>
      <c r="X340" s="88">
        <v>-4.9999999999999947E-2</v>
      </c>
      <c r="Y340" s="26">
        <v>2947824.7312465222</v>
      </c>
      <c r="Z340" s="27">
        <v>20.712507158089966</v>
      </c>
      <c r="AA340" s="89">
        <v>-0.16847581941692749</v>
      </c>
      <c r="AB340" s="67">
        <v>0</v>
      </c>
      <c r="AC340" s="67">
        <v>1</v>
      </c>
      <c r="AD340" s="75">
        <v>0</v>
      </c>
      <c r="AE340" s="64">
        <v>3545086.0000000005</v>
      </c>
      <c r="AF340" s="27">
        <f t="shared" si="52"/>
        <v>24.909085799003662</v>
      </c>
      <c r="AG340" s="88">
        <f t="shared" si="57"/>
        <v>1.3135401716848034E-16</v>
      </c>
      <c r="AH340" s="26">
        <v>3545086.0000000005</v>
      </c>
      <c r="AI340" s="27">
        <f t="shared" si="53"/>
        <v>24.909085799003662</v>
      </c>
      <c r="AJ340" s="89">
        <f t="shared" si="58"/>
        <v>1.3135401716848034E-16</v>
      </c>
      <c r="AK340" s="67">
        <f t="shared" si="54"/>
        <v>0</v>
      </c>
      <c r="AL340" s="67">
        <f t="shared" si="55"/>
        <v>0</v>
      </c>
      <c r="AM340" s="75">
        <f t="shared" si="56"/>
        <v>1</v>
      </c>
    </row>
    <row r="341" spans="1:39" x14ac:dyDescent="0.25">
      <c r="A341" s="5"/>
      <c r="B341" s="50" t="s">
        <v>147</v>
      </c>
      <c r="C341" s="6" t="s">
        <v>150</v>
      </c>
      <c r="D341" s="6" t="s">
        <v>151</v>
      </c>
      <c r="E341" s="67" t="s">
        <v>2633</v>
      </c>
      <c r="F341" s="76"/>
      <c r="G341" s="8">
        <v>120286</v>
      </c>
      <c r="H341" s="90">
        <f>VLOOKUP(C341,'[1]Actualisation du CIF'!B$7:G$1272,6,0)</f>
        <v>0.32825399999999999</v>
      </c>
      <c r="I341" s="68">
        <v>0.32734600000000003</v>
      </c>
      <c r="J341" s="11">
        <v>301.532107</v>
      </c>
      <c r="K341" s="11">
        <v>401.16184900000002</v>
      </c>
      <c r="L341" s="51">
        <v>12683.701773999999</v>
      </c>
      <c r="M341" s="41">
        <v>3329750</v>
      </c>
      <c r="N341" s="21">
        <v>27.681941373060873</v>
      </c>
      <c r="O341" s="8">
        <v>0</v>
      </c>
      <c r="P341" s="23">
        <v>-6.5382171396295818E-2</v>
      </c>
      <c r="Q341" s="24">
        <v>0</v>
      </c>
      <c r="R341" s="24">
        <v>1</v>
      </c>
      <c r="S341" s="42">
        <v>0</v>
      </c>
      <c r="T341" s="32">
        <v>3329750</v>
      </c>
      <c r="U341" s="39">
        <v>0</v>
      </c>
      <c r="V341" s="64">
        <v>3163262.5</v>
      </c>
      <c r="W341" s="27">
        <v>26.297844304407828</v>
      </c>
      <c r="X341" s="88">
        <v>-0.05</v>
      </c>
      <c r="Y341" s="26">
        <v>2636495.9736875109</v>
      </c>
      <c r="Z341" s="27">
        <v>21.918560544764237</v>
      </c>
      <c r="AA341" s="89">
        <v>-0.20820002291838399</v>
      </c>
      <c r="AB341" s="67">
        <v>0</v>
      </c>
      <c r="AC341" s="67">
        <v>1</v>
      </c>
      <c r="AD341" s="75">
        <v>0</v>
      </c>
      <c r="AE341" s="64">
        <v>3163262.5</v>
      </c>
      <c r="AF341" s="27">
        <f t="shared" si="52"/>
        <v>26.297844304407828</v>
      </c>
      <c r="AG341" s="88">
        <f t="shared" si="57"/>
        <v>-0.05</v>
      </c>
      <c r="AH341" s="26">
        <v>2576497.076640625</v>
      </c>
      <c r="AI341" s="27">
        <f t="shared" si="53"/>
        <v>21.41975854746708</v>
      </c>
      <c r="AJ341" s="89">
        <f t="shared" si="58"/>
        <v>-0.22621906249999998</v>
      </c>
      <c r="AK341" s="67">
        <f t="shared" si="54"/>
        <v>0</v>
      </c>
      <c r="AL341" s="67">
        <f t="shared" si="55"/>
        <v>1</v>
      </c>
      <c r="AM341" s="75">
        <f t="shared" si="56"/>
        <v>0</v>
      </c>
    </row>
    <row r="342" spans="1:39" x14ac:dyDescent="0.25">
      <c r="A342" s="5"/>
      <c r="B342" s="50" t="s">
        <v>147</v>
      </c>
      <c r="C342" s="6" t="s">
        <v>1356</v>
      </c>
      <c r="D342" s="6" t="s">
        <v>1357</v>
      </c>
      <c r="E342" s="67" t="s">
        <v>947</v>
      </c>
      <c r="F342" s="76"/>
      <c r="G342" s="8">
        <v>22866</v>
      </c>
      <c r="H342" s="90">
        <f>VLOOKUP(C342,'[1]Actualisation du CIF'!B$7:G$1272,6,0)</f>
        <v>0.29703200000000002</v>
      </c>
      <c r="I342" s="68">
        <v>0.35587099999999999</v>
      </c>
      <c r="J342" s="11">
        <v>158.35213899999999</v>
      </c>
      <c r="K342" s="11">
        <v>284.13949500000001</v>
      </c>
      <c r="L342" s="51">
        <v>13029.772062</v>
      </c>
      <c r="M342" s="41">
        <v>353172</v>
      </c>
      <c r="N342" s="21">
        <v>15.445289950144319</v>
      </c>
      <c r="O342" s="8">
        <v>0</v>
      </c>
      <c r="P342" s="23">
        <v>-9.9465013581676337E-2</v>
      </c>
      <c r="Q342" s="24">
        <v>0</v>
      </c>
      <c r="R342" s="24">
        <v>1</v>
      </c>
      <c r="S342" s="42">
        <v>0</v>
      </c>
      <c r="T342" s="32">
        <v>353172</v>
      </c>
      <c r="U342" s="39">
        <v>0</v>
      </c>
      <c r="V342" s="64">
        <v>388489.2</v>
      </c>
      <c r="W342" s="27">
        <v>16.989818945158753</v>
      </c>
      <c r="X342" s="88">
        <v>0.10000000000000003</v>
      </c>
      <c r="Y342" s="26">
        <v>510837.03113986901</v>
      </c>
      <c r="Z342" s="27">
        <v>22.340463182885902</v>
      </c>
      <c r="AA342" s="89">
        <v>0.44642562587030971</v>
      </c>
      <c r="AB342" s="67">
        <v>1</v>
      </c>
      <c r="AC342" s="67">
        <v>0</v>
      </c>
      <c r="AD342" s="75">
        <v>0</v>
      </c>
      <c r="AE342" s="64">
        <v>388489.2</v>
      </c>
      <c r="AF342" s="27">
        <f t="shared" si="52"/>
        <v>16.989818945158753</v>
      </c>
      <c r="AG342" s="88">
        <f t="shared" si="57"/>
        <v>0.10000000000000003</v>
      </c>
      <c r="AH342" s="26">
        <v>568787.03772000014</v>
      </c>
      <c r="AI342" s="27">
        <f t="shared" si="53"/>
        <v>24.874793917606933</v>
      </c>
      <c r="AJ342" s="89">
        <f t="shared" si="58"/>
        <v>0.61051000000000044</v>
      </c>
      <c r="AK342" s="67">
        <f t="shared" si="54"/>
        <v>1</v>
      </c>
      <c r="AL342" s="67">
        <f t="shared" si="55"/>
        <v>0</v>
      </c>
      <c r="AM342" s="75">
        <f t="shared" si="56"/>
        <v>0</v>
      </c>
    </row>
    <row r="343" spans="1:39" x14ac:dyDescent="0.25">
      <c r="A343" s="5"/>
      <c r="B343" s="50" t="s">
        <v>147</v>
      </c>
      <c r="C343" s="6" t="s">
        <v>1364</v>
      </c>
      <c r="D343" s="6" t="s">
        <v>1365</v>
      </c>
      <c r="E343" s="67" t="s">
        <v>947</v>
      </c>
      <c r="F343" s="76"/>
      <c r="G343" s="8">
        <v>8854</v>
      </c>
      <c r="H343" s="90">
        <f>VLOOKUP(C343,'[1]Actualisation du CIF'!B$7:G$1272,6,0)</f>
        <v>0.42602600000000002</v>
      </c>
      <c r="I343" s="68">
        <v>0.46017999999999998</v>
      </c>
      <c r="J343" s="11">
        <v>240.61395999999999</v>
      </c>
      <c r="K343" s="11">
        <v>284.13949500000001</v>
      </c>
      <c r="L343" s="51">
        <v>12773.284388</v>
      </c>
      <c r="M343" s="41">
        <v>152591</v>
      </c>
      <c r="N343" s="21">
        <v>17.234131466004065</v>
      </c>
      <c r="O343" s="8">
        <v>0</v>
      </c>
      <c r="P343" s="23">
        <v>-3.9539934693636914E-3</v>
      </c>
      <c r="Q343" s="24">
        <v>0</v>
      </c>
      <c r="R343" s="24">
        <v>1</v>
      </c>
      <c r="S343" s="42">
        <v>0</v>
      </c>
      <c r="T343" s="32">
        <v>152591</v>
      </c>
      <c r="U343" s="39">
        <v>0</v>
      </c>
      <c r="V343" s="64">
        <v>167850.1</v>
      </c>
      <c r="W343" s="27">
        <v>18.957544612604472</v>
      </c>
      <c r="X343" s="88">
        <v>0.10000000000000003</v>
      </c>
      <c r="Y343" s="26">
        <v>240315.93329585216</v>
      </c>
      <c r="Z343" s="27">
        <v>27.142075140710656</v>
      </c>
      <c r="AA343" s="89">
        <v>0.57490240771639323</v>
      </c>
      <c r="AB343" s="67">
        <v>1</v>
      </c>
      <c r="AC343" s="67">
        <v>0</v>
      </c>
      <c r="AD343" s="75">
        <v>0</v>
      </c>
      <c r="AE343" s="64">
        <v>167850.1</v>
      </c>
      <c r="AF343" s="27">
        <f t="shared" si="52"/>
        <v>18.957544612604472</v>
      </c>
      <c r="AG343" s="88">
        <f t="shared" si="57"/>
        <v>0.10000000000000003</v>
      </c>
      <c r="AH343" s="26">
        <v>242767.55627694185</v>
      </c>
      <c r="AI343" s="27">
        <f t="shared" si="53"/>
        <v>27.418969536587063</v>
      </c>
      <c r="AJ343" s="89">
        <f t="shared" si="58"/>
        <v>0.59096903668592415</v>
      </c>
      <c r="AK343" s="67">
        <f t="shared" si="54"/>
        <v>1</v>
      </c>
      <c r="AL343" s="67">
        <f t="shared" si="55"/>
        <v>0</v>
      </c>
      <c r="AM343" s="75">
        <f t="shared" si="56"/>
        <v>0</v>
      </c>
    </row>
    <row r="344" spans="1:39" x14ac:dyDescent="0.25">
      <c r="A344" s="5"/>
      <c r="B344" s="50" t="s">
        <v>147</v>
      </c>
      <c r="C344" s="6" t="s">
        <v>1354</v>
      </c>
      <c r="D344" s="6" t="s">
        <v>1355</v>
      </c>
      <c r="E344" s="67" t="s">
        <v>947</v>
      </c>
      <c r="F344" s="76"/>
      <c r="G344" s="8">
        <v>50508</v>
      </c>
      <c r="H344" s="90">
        <f>VLOOKUP(C344,'[1]Actualisation du CIF'!B$7:G$1272,6,0)</f>
        <v>0.39736100000000002</v>
      </c>
      <c r="I344" s="68">
        <v>0.31183699999999998</v>
      </c>
      <c r="J344" s="11">
        <v>383.84489600000001</v>
      </c>
      <c r="K344" s="11">
        <v>284.13949500000001</v>
      </c>
      <c r="L344" s="51">
        <v>15444.535968</v>
      </c>
      <c r="M344" s="41">
        <v>527122</v>
      </c>
      <c r="N344" s="21">
        <v>10.436406113882949</v>
      </c>
      <c r="O344" s="8">
        <v>0</v>
      </c>
      <c r="P344" s="23">
        <v>-9.4121416819920922E-2</v>
      </c>
      <c r="Q344" s="24">
        <v>0</v>
      </c>
      <c r="R344" s="24">
        <v>1</v>
      </c>
      <c r="S344" s="42">
        <v>0</v>
      </c>
      <c r="T344" s="32">
        <v>527122</v>
      </c>
      <c r="U344" s="39">
        <v>0</v>
      </c>
      <c r="V344" s="64">
        <v>579834.20000000007</v>
      </c>
      <c r="W344" s="27">
        <v>11.480046725271245</v>
      </c>
      <c r="X344" s="88">
        <v>0.10000000000000013</v>
      </c>
      <c r="Y344" s="26">
        <v>848935.25222000037</v>
      </c>
      <c r="Z344" s="27">
        <v>16.807936410469637</v>
      </c>
      <c r="AA344" s="89">
        <v>0.61051000000000066</v>
      </c>
      <c r="AB344" s="67">
        <v>1</v>
      </c>
      <c r="AC344" s="67">
        <v>0</v>
      </c>
      <c r="AD344" s="75">
        <v>0</v>
      </c>
      <c r="AE344" s="64">
        <v>579834.20000000007</v>
      </c>
      <c r="AF344" s="27">
        <f t="shared" si="52"/>
        <v>11.480046725271245</v>
      </c>
      <c r="AG344" s="88">
        <f t="shared" si="57"/>
        <v>0.10000000000000013</v>
      </c>
      <c r="AH344" s="26">
        <v>756707.17062664113</v>
      </c>
      <c r="AI344" s="27">
        <f t="shared" si="53"/>
        <v>14.981927033868716</v>
      </c>
      <c r="AJ344" s="89">
        <f t="shared" si="58"/>
        <v>0.43554465688520139</v>
      </c>
      <c r="AK344" s="67">
        <f t="shared" si="54"/>
        <v>1</v>
      </c>
      <c r="AL344" s="67">
        <f t="shared" si="55"/>
        <v>0</v>
      </c>
      <c r="AM344" s="75">
        <f t="shared" si="56"/>
        <v>0</v>
      </c>
    </row>
    <row r="345" spans="1:39" x14ac:dyDescent="0.25">
      <c r="A345" s="5"/>
      <c r="B345" s="50" t="s">
        <v>147</v>
      </c>
      <c r="C345" s="6" t="s">
        <v>1360</v>
      </c>
      <c r="D345" s="6" t="s">
        <v>1361</v>
      </c>
      <c r="E345" s="67" t="s">
        <v>947</v>
      </c>
      <c r="F345" s="76"/>
      <c r="G345" s="8">
        <v>43996</v>
      </c>
      <c r="H345" s="90">
        <f>VLOOKUP(C345,'[1]Actualisation du CIF'!B$7:G$1272,6,0)</f>
        <v>0.33961599999999997</v>
      </c>
      <c r="I345" s="68">
        <v>0.29152299999999998</v>
      </c>
      <c r="J345" s="11">
        <v>267.71295099999998</v>
      </c>
      <c r="K345" s="11">
        <v>284.13949500000001</v>
      </c>
      <c r="L345" s="51">
        <v>12657.512621</v>
      </c>
      <c r="M345" s="41">
        <v>778684</v>
      </c>
      <c r="N345" s="21">
        <v>17.698972633875808</v>
      </c>
      <c r="O345" s="8">
        <v>0</v>
      </c>
      <c r="P345" s="23">
        <v>-1.9706051344107536E-2</v>
      </c>
      <c r="Q345" s="24">
        <v>0</v>
      </c>
      <c r="R345" s="24">
        <v>1</v>
      </c>
      <c r="S345" s="42">
        <v>0</v>
      </c>
      <c r="T345" s="32">
        <v>778684</v>
      </c>
      <c r="U345" s="39">
        <v>0</v>
      </c>
      <c r="V345" s="64">
        <v>856552.4</v>
      </c>
      <c r="W345" s="27">
        <v>19.468869897263389</v>
      </c>
      <c r="X345" s="88">
        <v>0.10000000000000003</v>
      </c>
      <c r="Y345" s="26">
        <v>920186.48831246491</v>
      </c>
      <c r="Z345" s="27">
        <v>20.915230664434606</v>
      </c>
      <c r="AA345" s="89">
        <v>0.18172004087982405</v>
      </c>
      <c r="AB345" s="67">
        <v>1</v>
      </c>
      <c r="AC345" s="67">
        <v>0</v>
      </c>
      <c r="AD345" s="75">
        <v>0</v>
      </c>
      <c r="AE345" s="64">
        <v>739749.79999999993</v>
      </c>
      <c r="AF345" s="27">
        <f t="shared" si="52"/>
        <v>16.814024002182016</v>
      </c>
      <c r="AG345" s="88">
        <f t="shared" si="57"/>
        <v>-5.0000000000000093E-2</v>
      </c>
      <c r="AH345" s="26">
        <v>738760.58544215118</v>
      </c>
      <c r="AI345" s="27">
        <f t="shared" si="53"/>
        <v>16.791539809122447</v>
      </c>
      <c r="AJ345" s="89">
        <f t="shared" si="58"/>
        <v>-5.1270367129475913E-2</v>
      </c>
      <c r="AK345" s="67">
        <f t="shared" si="54"/>
        <v>0</v>
      </c>
      <c r="AL345" s="67">
        <f t="shared" si="55"/>
        <v>1</v>
      </c>
      <c r="AM345" s="75">
        <f t="shared" si="56"/>
        <v>0</v>
      </c>
    </row>
    <row r="346" spans="1:39" x14ac:dyDescent="0.25">
      <c r="A346" s="5"/>
      <c r="B346" s="50" t="s">
        <v>147</v>
      </c>
      <c r="C346" s="6" t="s">
        <v>1366</v>
      </c>
      <c r="D346" s="6" t="s">
        <v>1367</v>
      </c>
      <c r="E346" s="67" t="s">
        <v>947</v>
      </c>
      <c r="F346" s="76"/>
      <c r="G346" s="8">
        <v>26392</v>
      </c>
      <c r="H346" s="90">
        <f>VLOOKUP(C346,'[1]Actualisation du CIF'!B$7:G$1272,6,0)</f>
        <v>0.420935</v>
      </c>
      <c r="I346" s="68">
        <v>0.52926499999999999</v>
      </c>
      <c r="J346" s="11">
        <v>378.92831200000001</v>
      </c>
      <c r="K346" s="11">
        <v>284.13949500000001</v>
      </c>
      <c r="L346" s="51">
        <v>13372.794268</v>
      </c>
      <c r="M346" s="41">
        <v>571402</v>
      </c>
      <c r="N346" s="21">
        <v>21.650575932100637</v>
      </c>
      <c r="O346" s="8">
        <v>0</v>
      </c>
      <c r="P346" s="23">
        <v>8.5518816484830604E-2</v>
      </c>
      <c r="Q346" s="24">
        <v>1</v>
      </c>
      <c r="R346" s="24">
        <v>0</v>
      </c>
      <c r="S346" s="42">
        <v>0</v>
      </c>
      <c r="T346" s="32">
        <v>571402</v>
      </c>
      <c r="U346" s="39">
        <v>0</v>
      </c>
      <c r="V346" s="64">
        <v>572795.72243206634</v>
      </c>
      <c r="W346" s="27">
        <v>21.703384451048287</v>
      </c>
      <c r="X346" s="88">
        <v>2.4391276755530034E-3</v>
      </c>
      <c r="Y346" s="26">
        <v>603712.35143029119</v>
      </c>
      <c r="Z346" s="27">
        <v>22.874823864439648</v>
      </c>
      <c r="AA346" s="89">
        <v>5.6545744380123261E-2</v>
      </c>
      <c r="AB346" s="67">
        <v>1</v>
      </c>
      <c r="AC346" s="67">
        <v>0</v>
      </c>
      <c r="AD346" s="75">
        <v>0</v>
      </c>
      <c r="AE346" s="64">
        <v>628542.20000000007</v>
      </c>
      <c r="AF346" s="27">
        <f t="shared" si="52"/>
        <v>23.815633525310702</v>
      </c>
      <c r="AG346" s="88">
        <f t="shared" si="57"/>
        <v>0.10000000000000012</v>
      </c>
      <c r="AH346" s="26">
        <v>710130.54798700474</v>
      </c>
      <c r="AI346" s="27">
        <f t="shared" si="53"/>
        <v>26.907038041338463</v>
      </c>
      <c r="AJ346" s="89">
        <f t="shared" si="58"/>
        <v>0.2427862485378153</v>
      </c>
      <c r="AK346" s="67">
        <f t="shared" si="54"/>
        <v>1</v>
      </c>
      <c r="AL346" s="67">
        <f t="shared" si="55"/>
        <v>0</v>
      </c>
      <c r="AM346" s="75">
        <f t="shared" si="56"/>
        <v>0</v>
      </c>
    </row>
    <row r="347" spans="1:39" x14ac:dyDescent="0.25">
      <c r="A347" s="5"/>
      <c r="B347" s="50" t="s">
        <v>147</v>
      </c>
      <c r="C347" s="6" t="s">
        <v>1362</v>
      </c>
      <c r="D347" s="6" t="s">
        <v>1363</v>
      </c>
      <c r="E347" s="67" t="s">
        <v>947</v>
      </c>
      <c r="F347" s="76"/>
      <c r="G347" s="8">
        <v>16828</v>
      </c>
      <c r="H347" s="90">
        <f>VLOOKUP(C347,'[1]Actualisation du CIF'!B$7:G$1272,6,0)</f>
        <v>0.34800900000000001</v>
      </c>
      <c r="I347" s="68">
        <v>0.288906</v>
      </c>
      <c r="J347" s="11">
        <v>167.16329899999999</v>
      </c>
      <c r="K347" s="11">
        <v>284.13949500000001</v>
      </c>
      <c r="L347" s="51">
        <v>11959.866550000001</v>
      </c>
      <c r="M347" s="41">
        <v>317065</v>
      </c>
      <c r="N347" s="21">
        <v>18.841514143094841</v>
      </c>
      <c r="O347" s="8">
        <v>0</v>
      </c>
      <c r="P347" s="23">
        <v>-3.9380163363419343E-3</v>
      </c>
      <c r="Q347" s="24">
        <v>0</v>
      </c>
      <c r="R347" s="24">
        <v>1</v>
      </c>
      <c r="S347" s="42">
        <v>0</v>
      </c>
      <c r="T347" s="32">
        <v>317065</v>
      </c>
      <c r="U347" s="39">
        <v>0</v>
      </c>
      <c r="V347" s="64">
        <v>348771.5</v>
      </c>
      <c r="W347" s="27">
        <v>20.725665557404326</v>
      </c>
      <c r="X347" s="88">
        <v>0.1</v>
      </c>
      <c r="Y347" s="26">
        <v>440939.98422128905</v>
      </c>
      <c r="Z347" s="27">
        <v>26.202756371600252</v>
      </c>
      <c r="AA347" s="89">
        <v>0.39069271039467951</v>
      </c>
      <c r="AB347" s="67">
        <v>1</v>
      </c>
      <c r="AC347" s="67">
        <v>0</v>
      </c>
      <c r="AD347" s="75">
        <v>0</v>
      </c>
      <c r="AE347" s="64">
        <v>317065</v>
      </c>
      <c r="AF347" s="27">
        <f t="shared" si="52"/>
        <v>18.841514143094841</v>
      </c>
      <c r="AG347" s="88">
        <f t="shared" si="57"/>
        <v>0</v>
      </c>
      <c r="AH347" s="26">
        <v>342249.46677897155</v>
      </c>
      <c r="AI347" s="27">
        <f t="shared" si="53"/>
        <v>20.33809524476893</v>
      </c>
      <c r="AJ347" s="89">
        <f t="shared" si="58"/>
        <v>7.9429980537024103E-2</v>
      </c>
      <c r="AK347" s="67">
        <f t="shared" si="54"/>
        <v>1</v>
      </c>
      <c r="AL347" s="67">
        <f t="shared" si="55"/>
        <v>0</v>
      </c>
      <c r="AM347" s="75">
        <f t="shared" si="56"/>
        <v>0</v>
      </c>
    </row>
    <row r="348" spans="1:39" x14ac:dyDescent="0.25">
      <c r="A348" s="5"/>
      <c r="B348" s="50" t="s">
        <v>147</v>
      </c>
      <c r="C348" s="6" t="s">
        <v>1358</v>
      </c>
      <c r="D348" s="6" t="s">
        <v>1359</v>
      </c>
      <c r="E348" s="67" t="s">
        <v>947</v>
      </c>
      <c r="F348" s="76"/>
      <c r="G348" s="8">
        <v>13457</v>
      </c>
      <c r="H348" s="90">
        <f>VLOOKUP(C348,'[1]Actualisation du CIF'!B$7:G$1272,6,0)</f>
        <v>0.34376600000000002</v>
      </c>
      <c r="I348" s="68">
        <v>0.37907400000000002</v>
      </c>
      <c r="J348" s="11">
        <v>202.445493</v>
      </c>
      <c r="K348" s="11">
        <v>284.13949500000001</v>
      </c>
      <c r="L348" s="51">
        <v>12827.795400999999</v>
      </c>
      <c r="M348" s="41">
        <v>197425</v>
      </c>
      <c r="N348" s="21">
        <v>14.670803299398083</v>
      </c>
      <c r="O348" s="8">
        <v>0</v>
      </c>
      <c r="P348" s="23">
        <v>-8.5201081319837085E-2</v>
      </c>
      <c r="Q348" s="24">
        <v>0</v>
      </c>
      <c r="R348" s="24">
        <v>1</v>
      </c>
      <c r="S348" s="42">
        <v>0</v>
      </c>
      <c r="T348" s="32">
        <v>197425</v>
      </c>
      <c r="U348" s="39">
        <v>0</v>
      </c>
      <c r="V348" s="64">
        <v>217167.50000000003</v>
      </c>
      <c r="W348" s="27">
        <v>16.137883629337892</v>
      </c>
      <c r="X348" s="88">
        <v>0.10000000000000014</v>
      </c>
      <c r="Y348" s="26">
        <v>314330.86284592986</v>
      </c>
      <c r="Z348" s="27">
        <v>23.35816770795347</v>
      </c>
      <c r="AA348" s="89">
        <v>0.59215328781020571</v>
      </c>
      <c r="AB348" s="67">
        <v>1</v>
      </c>
      <c r="AC348" s="67">
        <v>0</v>
      </c>
      <c r="AD348" s="75">
        <v>0</v>
      </c>
      <c r="AE348" s="64">
        <v>217167.50000000003</v>
      </c>
      <c r="AF348" s="27">
        <f t="shared" si="52"/>
        <v>16.137883629337892</v>
      </c>
      <c r="AG348" s="88">
        <f t="shared" si="57"/>
        <v>0.10000000000000014</v>
      </c>
      <c r="AH348" s="26">
        <v>317954.93675000017</v>
      </c>
      <c r="AI348" s="27">
        <f t="shared" si="53"/>
        <v>23.627475421713619</v>
      </c>
      <c r="AJ348" s="89">
        <f t="shared" si="58"/>
        <v>0.61051000000000089</v>
      </c>
      <c r="AK348" s="67">
        <f t="shared" si="54"/>
        <v>1</v>
      </c>
      <c r="AL348" s="67">
        <f t="shared" si="55"/>
        <v>0</v>
      </c>
      <c r="AM348" s="75">
        <f t="shared" si="56"/>
        <v>0</v>
      </c>
    </row>
    <row r="349" spans="1:39" x14ac:dyDescent="0.25">
      <c r="A349" s="5"/>
      <c r="B349" s="50" t="s">
        <v>152</v>
      </c>
      <c r="C349" s="6" t="s">
        <v>1386</v>
      </c>
      <c r="D349" s="6" t="s">
        <v>1387</v>
      </c>
      <c r="E349" s="67" t="s">
        <v>947</v>
      </c>
      <c r="F349" s="76"/>
      <c r="G349" s="8">
        <v>29651</v>
      </c>
      <c r="H349" s="90">
        <f>VLOOKUP(C349,'[1]Actualisation du CIF'!B$7:G$1272,6,0)</f>
        <v>0.29503299999999999</v>
      </c>
      <c r="I349" s="68">
        <v>0.30224600000000001</v>
      </c>
      <c r="J349" s="11">
        <v>194.809821</v>
      </c>
      <c r="K349" s="11">
        <v>284.13949500000001</v>
      </c>
      <c r="L349" s="51">
        <v>13379.562924</v>
      </c>
      <c r="M349" s="41">
        <v>633779</v>
      </c>
      <c r="N349" s="21">
        <v>21.374624801861657</v>
      </c>
      <c r="O349" s="8">
        <v>0</v>
      </c>
      <c r="P349" s="23">
        <v>2.4212065869422107E-4</v>
      </c>
      <c r="Q349" s="24">
        <v>1</v>
      </c>
      <c r="R349" s="24">
        <v>0</v>
      </c>
      <c r="S349" s="42">
        <v>0</v>
      </c>
      <c r="T349" s="32">
        <v>633779</v>
      </c>
      <c r="U349" s="39">
        <v>0</v>
      </c>
      <c r="V349" s="64">
        <v>602090.04999999993</v>
      </c>
      <c r="W349" s="27">
        <v>20.305893561768571</v>
      </c>
      <c r="X349" s="88">
        <v>-5.0000000000000107E-2</v>
      </c>
      <c r="Y349" s="26">
        <v>595902.8112631418</v>
      </c>
      <c r="Z349" s="27">
        <v>20.097224756775212</v>
      </c>
      <c r="AA349" s="89">
        <v>-5.9762454636171594E-2</v>
      </c>
      <c r="AB349" s="67">
        <v>0</v>
      </c>
      <c r="AC349" s="67">
        <v>1</v>
      </c>
      <c r="AD349" s="75">
        <v>0</v>
      </c>
      <c r="AE349" s="64">
        <v>602090.04999999993</v>
      </c>
      <c r="AF349" s="27">
        <f t="shared" si="52"/>
        <v>20.305893561768571</v>
      </c>
      <c r="AG349" s="88">
        <f t="shared" si="57"/>
        <v>-5.0000000000000107E-2</v>
      </c>
      <c r="AH349" s="26">
        <v>570862.73016778077</v>
      </c>
      <c r="AI349" s="27">
        <f t="shared" si="53"/>
        <v>19.252731110848902</v>
      </c>
      <c r="AJ349" s="89">
        <f t="shared" si="58"/>
        <v>-9.9271622808927443E-2</v>
      </c>
      <c r="AK349" s="67">
        <f t="shared" si="54"/>
        <v>0</v>
      </c>
      <c r="AL349" s="67">
        <f t="shared" si="55"/>
        <v>1</v>
      </c>
      <c r="AM349" s="75">
        <f t="shared" si="56"/>
        <v>0</v>
      </c>
    </row>
    <row r="350" spans="1:39" x14ac:dyDescent="0.25">
      <c r="A350" s="5"/>
      <c r="B350" s="50" t="s">
        <v>152</v>
      </c>
      <c r="C350" s="6" t="s">
        <v>1384</v>
      </c>
      <c r="D350" s="6" t="s">
        <v>1385</v>
      </c>
      <c r="E350" s="67" t="s">
        <v>947</v>
      </c>
      <c r="F350" s="76"/>
      <c r="G350" s="8">
        <v>36881</v>
      </c>
      <c r="H350" s="90">
        <f>VLOOKUP(C350,'[1]Actualisation du CIF'!B$7:G$1272,6,0)</f>
        <v>0.2802</v>
      </c>
      <c r="I350" s="68">
        <v>0.34525099999999997</v>
      </c>
      <c r="J350" s="11">
        <v>167.612999</v>
      </c>
      <c r="K350" s="11">
        <v>284.13949500000001</v>
      </c>
      <c r="L350" s="51">
        <v>13465.356427999999</v>
      </c>
      <c r="M350" s="41">
        <v>731614</v>
      </c>
      <c r="N350" s="21">
        <v>19.837151921043354</v>
      </c>
      <c r="O350" s="8">
        <v>0</v>
      </c>
      <c r="P350" s="23">
        <v>-3.6602847433152503E-4</v>
      </c>
      <c r="Q350" s="24">
        <v>0</v>
      </c>
      <c r="R350" s="24">
        <v>1</v>
      </c>
      <c r="S350" s="42">
        <v>0</v>
      </c>
      <c r="T350" s="32">
        <v>731613.99999999988</v>
      </c>
      <c r="U350" s="39">
        <v>0</v>
      </c>
      <c r="V350" s="64">
        <v>711724.8654742341</v>
      </c>
      <c r="W350" s="27">
        <v>19.297873308051141</v>
      </c>
      <c r="X350" s="88">
        <v>-2.7185284215126962E-2</v>
      </c>
      <c r="Y350" s="26">
        <v>750140.19008812914</v>
      </c>
      <c r="Z350" s="27">
        <v>20.339475341995314</v>
      </c>
      <c r="AA350" s="89">
        <v>2.5322355898232042E-2</v>
      </c>
      <c r="AB350" s="67">
        <v>1</v>
      </c>
      <c r="AC350" s="67">
        <v>0</v>
      </c>
      <c r="AD350" s="75">
        <v>0</v>
      </c>
      <c r="AE350" s="64">
        <v>780046.37614942377</v>
      </c>
      <c r="AF350" s="27">
        <f t="shared" si="52"/>
        <v>21.150358616887388</v>
      </c>
      <c r="AG350" s="88">
        <f t="shared" si="57"/>
        <v>6.6199356695503045E-2</v>
      </c>
      <c r="AH350" s="26">
        <v>864233.09615592065</v>
      </c>
      <c r="AI350" s="27">
        <f t="shared" si="53"/>
        <v>23.433016896394367</v>
      </c>
      <c r="AJ350" s="89">
        <f t="shared" si="58"/>
        <v>0.18126921594709866</v>
      </c>
      <c r="AK350" s="67">
        <f t="shared" si="54"/>
        <v>1</v>
      </c>
      <c r="AL350" s="67">
        <f t="shared" si="55"/>
        <v>0</v>
      </c>
      <c r="AM350" s="75">
        <f t="shared" si="56"/>
        <v>0</v>
      </c>
    </row>
    <row r="351" spans="1:39" x14ac:dyDescent="0.25">
      <c r="A351" s="5"/>
      <c r="B351" s="50" t="s">
        <v>152</v>
      </c>
      <c r="C351" s="6" t="s">
        <v>1390</v>
      </c>
      <c r="D351" s="6" t="s">
        <v>1391</v>
      </c>
      <c r="E351" s="67" t="s">
        <v>947</v>
      </c>
      <c r="F351" s="76"/>
      <c r="G351" s="8">
        <v>10240</v>
      </c>
      <c r="H351" s="90">
        <f>VLOOKUP(C351,'[1]Actualisation du CIF'!B$7:G$1272,6,0)</f>
        <v>0.34834700000000002</v>
      </c>
      <c r="I351" s="68">
        <v>0.36651</v>
      </c>
      <c r="J351" s="11">
        <v>224.46640600000001</v>
      </c>
      <c r="K351" s="11">
        <v>284.13949500000001</v>
      </c>
      <c r="L351" s="51">
        <v>10661.673097000001</v>
      </c>
      <c r="M351" s="41">
        <v>120651</v>
      </c>
      <c r="N351" s="21">
        <v>11.78232421875</v>
      </c>
      <c r="O351" s="8">
        <v>0</v>
      </c>
      <c r="P351" s="23">
        <v>-1.1908685593376973E-3</v>
      </c>
      <c r="Q351" s="24">
        <v>0</v>
      </c>
      <c r="R351" s="24">
        <v>1</v>
      </c>
      <c r="S351" s="42">
        <v>0</v>
      </c>
      <c r="T351" s="32">
        <v>120651</v>
      </c>
      <c r="U351" s="39">
        <v>0</v>
      </c>
      <c r="V351" s="64">
        <v>132716.1</v>
      </c>
      <c r="W351" s="27">
        <v>12.960556640625001</v>
      </c>
      <c r="X351" s="88">
        <v>0.10000000000000005</v>
      </c>
      <c r="Y351" s="26">
        <v>194309.64201000007</v>
      </c>
      <c r="Z351" s="27">
        <v>18.975550977539068</v>
      </c>
      <c r="AA351" s="89">
        <v>0.61051000000000055</v>
      </c>
      <c r="AB351" s="67">
        <v>1</v>
      </c>
      <c r="AC351" s="67">
        <v>0</v>
      </c>
      <c r="AD351" s="75">
        <v>0</v>
      </c>
      <c r="AE351" s="64">
        <v>132716.1</v>
      </c>
      <c r="AF351" s="27">
        <f t="shared" si="52"/>
        <v>12.960556640625001</v>
      </c>
      <c r="AG351" s="88">
        <f t="shared" si="57"/>
        <v>0.10000000000000005</v>
      </c>
      <c r="AH351" s="26">
        <v>194309.64201000007</v>
      </c>
      <c r="AI351" s="27">
        <f t="shared" si="53"/>
        <v>18.975550977539068</v>
      </c>
      <c r="AJ351" s="89">
        <f t="shared" si="58"/>
        <v>0.61051000000000055</v>
      </c>
      <c r="AK351" s="67">
        <f t="shared" si="54"/>
        <v>1</v>
      </c>
      <c r="AL351" s="67">
        <f t="shared" si="55"/>
        <v>0</v>
      </c>
      <c r="AM351" s="75">
        <f t="shared" si="56"/>
        <v>0</v>
      </c>
    </row>
    <row r="352" spans="1:39" x14ac:dyDescent="0.25">
      <c r="A352" s="5"/>
      <c r="B352" s="50" t="s">
        <v>152</v>
      </c>
      <c r="C352" s="6" t="s">
        <v>1400</v>
      </c>
      <c r="D352" s="6" t="s">
        <v>1401</v>
      </c>
      <c r="E352" s="67" t="s">
        <v>947</v>
      </c>
      <c r="F352" s="76"/>
      <c r="G352" s="8">
        <v>26802</v>
      </c>
      <c r="H352" s="90">
        <f>VLOOKUP(C352,'[1]Actualisation du CIF'!B$7:G$1272,6,0)</f>
        <v>0.33708700000000003</v>
      </c>
      <c r="I352" s="68">
        <v>0.31416500000000003</v>
      </c>
      <c r="J352" s="11">
        <v>232.81053700000001</v>
      </c>
      <c r="K352" s="11">
        <v>284.13949500000001</v>
      </c>
      <c r="L352" s="51">
        <v>11715.926425</v>
      </c>
      <c r="M352" s="41">
        <v>474554</v>
      </c>
      <c r="N352" s="21">
        <v>17.705917468845609</v>
      </c>
      <c r="O352" s="8">
        <v>0</v>
      </c>
      <c r="P352" s="23">
        <v>5.6945466761570019E-4</v>
      </c>
      <c r="Q352" s="24">
        <v>1</v>
      </c>
      <c r="R352" s="24">
        <v>0</v>
      </c>
      <c r="S352" s="42">
        <v>0</v>
      </c>
      <c r="T352" s="32">
        <v>474554</v>
      </c>
      <c r="U352" s="39">
        <v>0</v>
      </c>
      <c r="V352" s="64">
        <v>522009.4</v>
      </c>
      <c r="W352" s="27">
        <v>19.476509215730172</v>
      </c>
      <c r="X352" s="88">
        <v>0.10000000000000005</v>
      </c>
      <c r="Y352" s="26">
        <v>600409.84410910564</v>
      </c>
      <c r="Z352" s="27">
        <v>22.401680624919994</v>
      </c>
      <c r="AA352" s="89">
        <v>0.26520868880908316</v>
      </c>
      <c r="AB352" s="67">
        <v>1</v>
      </c>
      <c r="AC352" s="67">
        <v>0</v>
      </c>
      <c r="AD352" s="75">
        <v>0</v>
      </c>
      <c r="AE352" s="64">
        <v>472321.31570004439</v>
      </c>
      <c r="AF352" s="27">
        <f t="shared" si="52"/>
        <v>17.62261456980988</v>
      </c>
      <c r="AG352" s="88">
        <f t="shared" si="57"/>
        <v>-4.7048055647104653E-3</v>
      </c>
      <c r="AH352" s="26">
        <v>523296.72379593796</v>
      </c>
      <c r="AI352" s="27">
        <f t="shared" si="53"/>
        <v>19.524540101333407</v>
      </c>
      <c r="AJ352" s="89">
        <f t="shared" si="58"/>
        <v>0.10271270244469113</v>
      </c>
      <c r="AK352" s="67">
        <f t="shared" si="54"/>
        <v>1</v>
      </c>
      <c r="AL352" s="67">
        <f t="shared" si="55"/>
        <v>0</v>
      </c>
      <c r="AM352" s="75">
        <f t="shared" si="56"/>
        <v>0</v>
      </c>
    </row>
    <row r="353" spans="1:39" x14ac:dyDescent="0.25">
      <c r="A353" s="5"/>
      <c r="B353" s="50" t="s">
        <v>152</v>
      </c>
      <c r="C353" s="6" t="s">
        <v>153</v>
      </c>
      <c r="D353" s="6" t="s">
        <v>154</v>
      </c>
      <c r="E353" s="67" t="s">
        <v>2633</v>
      </c>
      <c r="F353" s="76"/>
      <c r="G353" s="8">
        <v>106940</v>
      </c>
      <c r="H353" s="90">
        <f>VLOOKUP(C353,'[1]Actualisation du CIF'!B$7:G$1272,6,0)</f>
        <v>0.36330099999999999</v>
      </c>
      <c r="I353" s="68">
        <v>0.43859999999999999</v>
      </c>
      <c r="J353" s="11">
        <v>419.54528699999997</v>
      </c>
      <c r="K353" s="11">
        <v>401.16184900000002</v>
      </c>
      <c r="L353" s="51">
        <v>13629.351417</v>
      </c>
      <c r="M353" s="41">
        <v>2592885</v>
      </c>
      <c r="N353" s="21">
        <v>24.246166074434264</v>
      </c>
      <c r="O353" s="8">
        <v>0</v>
      </c>
      <c r="P353" s="23">
        <v>4.4158320043874008E-3</v>
      </c>
      <c r="Q353" s="24">
        <v>1</v>
      </c>
      <c r="R353" s="24">
        <v>0</v>
      </c>
      <c r="S353" s="42">
        <v>0</v>
      </c>
      <c r="T353" s="32">
        <v>2592885</v>
      </c>
      <c r="U353" s="39">
        <v>0</v>
      </c>
      <c r="V353" s="64">
        <v>2463240.75</v>
      </c>
      <c r="W353" s="27">
        <v>23.033857770712547</v>
      </c>
      <c r="X353" s="88">
        <v>-0.05</v>
      </c>
      <c r="Y353" s="26">
        <v>2251937.6753063868</v>
      </c>
      <c r="Z353" s="27">
        <v>21.057954697086092</v>
      </c>
      <c r="AA353" s="89">
        <v>-0.13149342323073071</v>
      </c>
      <c r="AB353" s="67">
        <v>0</v>
      </c>
      <c r="AC353" s="67">
        <v>1</v>
      </c>
      <c r="AD353" s="75">
        <v>0</v>
      </c>
      <c r="AE353" s="64">
        <v>2592885</v>
      </c>
      <c r="AF353" s="27">
        <f t="shared" si="52"/>
        <v>24.246166074434264</v>
      </c>
      <c r="AG353" s="88">
        <f t="shared" si="57"/>
        <v>0</v>
      </c>
      <c r="AH353" s="26">
        <v>2592885</v>
      </c>
      <c r="AI353" s="27">
        <f t="shared" si="53"/>
        <v>24.246166074434264</v>
      </c>
      <c r="AJ353" s="89">
        <f t="shared" si="58"/>
        <v>0</v>
      </c>
      <c r="AK353" s="67">
        <f t="shared" si="54"/>
        <v>0</v>
      </c>
      <c r="AL353" s="67">
        <f t="shared" si="55"/>
        <v>0</v>
      </c>
      <c r="AM353" s="75">
        <f t="shared" si="56"/>
        <v>1</v>
      </c>
    </row>
    <row r="354" spans="1:39" x14ac:dyDescent="0.25">
      <c r="A354" s="5"/>
      <c r="B354" s="50" t="s">
        <v>152</v>
      </c>
      <c r="C354" s="6" t="s">
        <v>1392</v>
      </c>
      <c r="D354" s="6" t="s">
        <v>1393</v>
      </c>
      <c r="E354" s="67" t="s">
        <v>947</v>
      </c>
      <c r="F354" s="76"/>
      <c r="G354" s="8">
        <v>53850</v>
      </c>
      <c r="H354" s="90">
        <f>VLOOKUP(C354,'[1]Actualisation du CIF'!B$7:G$1272,6,0)</f>
        <v>0.30923600000000001</v>
      </c>
      <c r="I354" s="68">
        <v>0.31361</v>
      </c>
      <c r="J354" s="11">
        <v>131.28490300000001</v>
      </c>
      <c r="K354" s="11">
        <v>284.13949500000001</v>
      </c>
      <c r="L354" s="51">
        <v>15100.177829</v>
      </c>
      <c r="M354" s="41">
        <v>1636327</v>
      </c>
      <c r="N354" s="21">
        <v>30.386759517177346</v>
      </c>
      <c r="O354" s="8">
        <v>0</v>
      </c>
      <c r="P354" s="23">
        <v>2.7101615826318963E-3</v>
      </c>
      <c r="Q354" s="24">
        <v>1</v>
      </c>
      <c r="R354" s="24">
        <v>0</v>
      </c>
      <c r="S354" s="42">
        <v>0</v>
      </c>
      <c r="T354" s="32">
        <v>1636327</v>
      </c>
      <c r="U354" s="39">
        <v>0</v>
      </c>
      <c r="V354" s="64">
        <v>1636327</v>
      </c>
      <c r="W354" s="27">
        <v>30.386759517177346</v>
      </c>
      <c r="X354" s="88">
        <v>0</v>
      </c>
      <c r="Y354" s="26">
        <v>1636327</v>
      </c>
      <c r="Z354" s="27">
        <v>30.386759517177346</v>
      </c>
      <c r="AA354" s="89">
        <v>0</v>
      </c>
      <c r="AB354" s="67">
        <v>0</v>
      </c>
      <c r="AC354" s="67">
        <v>0</v>
      </c>
      <c r="AD354" s="75">
        <v>1</v>
      </c>
      <c r="AE354" s="64">
        <v>1636327</v>
      </c>
      <c r="AF354" s="27">
        <f t="shared" si="52"/>
        <v>30.386759517177346</v>
      </c>
      <c r="AG354" s="88">
        <f t="shared" si="57"/>
        <v>0</v>
      </c>
      <c r="AH354" s="26">
        <v>1636327</v>
      </c>
      <c r="AI354" s="27">
        <f t="shared" si="53"/>
        <v>30.386759517177346</v>
      </c>
      <c r="AJ354" s="89">
        <f t="shared" si="58"/>
        <v>0</v>
      </c>
      <c r="AK354" s="67">
        <f t="shared" si="54"/>
        <v>0</v>
      </c>
      <c r="AL354" s="67">
        <f t="shared" si="55"/>
        <v>0</v>
      </c>
      <c r="AM354" s="75">
        <f t="shared" si="56"/>
        <v>1</v>
      </c>
    </row>
    <row r="355" spans="1:39" x14ac:dyDescent="0.25">
      <c r="A355" s="5"/>
      <c r="B355" s="50" t="s">
        <v>152</v>
      </c>
      <c r="C355" s="6" t="s">
        <v>2586</v>
      </c>
      <c r="D355" s="6" t="s">
        <v>2587</v>
      </c>
      <c r="E355" s="67" t="s">
        <v>2661</v>
      </c>
      <c r="F355" s="76"/>
      <c r="G355" s="8">
        <v>216597</v>
      </c>
      <c r="H355" s="90">
        <f>VLOOKUP(C355,'[1]Actualisation du CIF'!B$7:G$1272,6,0)</f>
        <v>0.55739300000000003</v>
      </c>
      <c r="I355" s="68">
        <v>0.6</v>
      </c>
      <c r="J355" s="11">
        <v>358.56580200000002</v>
      </c>
      <c r="K355" s="11">
        <v>585.37420134364731</v>
      </c>
      <c r="L355" s="51">
        <v>13398.730978</v>
      </c>
      <c r="M355" s="41">
        <v>7306332</v>
      </c>
      <c r="N355" s="21">
        <v>33.732378564800065</v>
      </c>
      <c r="O355" s="8">
        <v>0</v>
      </c>
      <c r="P355" s="23">
        <v>6.1941795273118862E-3</v>
      </c>
      <c r="Q355" s="24">
        <v>1</v>
      </c>
      <c r="R355" s="24">
        <v>0</v>
      </c>
      <c r="S355" s="42">
        <v>0</v>
      </c>
      <c r="T355" s="32">
        <v>7306332</v>
      </c>
      <c r="U355" s="39">
        <v>0</v>
      </c>
      <c r="V355" s="64">
        <v>8036965.2000000002</v>
      </c>
      <c r="W355" s="27">
        <v>37.105616421280075</v>
      </c>
      <c r="X355" s="88">
        <v>0.10000000000000002</v>
      </c>
      <c r="Y355" s="26">
        <v>9288550.4977301434</v>
      </c>
      <c r="Z355" s="27">
        <v>42.884021928882412</v>
      </c>
      <c r="AA355" s="89">
        <v>0.27130145437274727</v>
      </c>
      <c r="AB355" s="67">
        <v>1</v>
      </c>
      <c r="AC355" s="67">
        <v>0</v>
      </c>
      <c r="AD355" s="75">
        <v>0</v>
      </c>
      <c r="AE355" s="64">
        <v>7839163.8395720525</v>
      </c>
      <c r="AF355" s="27">
        <f t="shared" si="52"/>
        <v>36.192393429142847</v>
      </c>
      <c r="AG355" s="88">
        <f t="shared" si="57"/>
        <v>7.2927405922979208E-2</v>
      </c>
      <c r="AH355" s="26">
        <v>8685207.756223347</v>
      </c>
      <c r="AI355" s="27">
        <f t="shared" si="53"/>
        <v>40.098467459029195</v>
      </c>
      <c r="AJ355" s="89">
        <f t="shared" si="58"/>
        <v>0.18872339174066372</v>
      </c>
      <c r="AK355" s="67">
        <f t="shared" si="54"/>
        <v>1</v>
      </c>
      <c r="AL355" s="67">
        <f t="shared" si="55"/>
        <v>0</v>
      </c>
      <c r="AM355" s="75">
        <f t="shared" si="56"/>
        <v>0</v>
      </c>
    </row>
    <row r="356" spans="1:39" x14ac:dyDescent="0.25">
      <c r="A356" s="5"/>
      <c r="B356" s="50" t="s">
        <v>152</v>
      </c>
      <c r="C356" s="6" t="s">
        <v>1370</v>
      </c>
      <c r="D356" s="6" t="s">
        <v>1371</v>
      </c>
      <c r="E356" s="67" t="s">
        <v>947</v>
      </c>
      <c r="F356" s="76"/>
      <c r="G356" s="8">
        <v>43746</v>
      </c>
      <c r="H356" s="90">
        <f>VLOOKUP(C356,'[1]Actualisation du CIF'!B$7:G$1272,6,0)</f>
        <v>0.304033</v>
      </c>
      <c r="I356" s="68">
        <v>0.30513600000000002</v>
      </c>
      <c r="J356" s="11">
        <v>172.55353600000001</v>
      </c>
      <c r="K356" s="11">
        <v>284.13949500000001</v>
      </c>
      <c r="L356" s="51">
        <v>13818.150674</v>
      </c>
      <c r="M356" s="41">
        <v>653251</v>
      </c>
      <c r="N356" s="21">
        <v>14.932816714671056</v>
      </c>
      <c r="O356" s="8">
        <v>0</v>
      </c>
      <c r="P356" s="23">
        <v>-8.3146000633971179E-2</v>
      </c>
      <c r="Q356" s="24">
        <v>0</v>
      </c>
      <c r="R356" s="24">
        <v>1</v>
      </c>
      <c r="S356" s="42">
        <v>0</v>
      </c>
      <c r="T356" s="32">
        <v>653251</v>
      </c>
      <c r="U356" s="39">
        <v>0</v>
      </c>
      <c r="V356" s="64">
        <v>718576.10000000009</v>
      </c>
      <c r="W356" s="27">
        <v>16.426098386138165</v>
      </c>
      <c r="X356" s="88">
        <v>0.10000000000000014</v>
      </c>
      <c r="Y356" s="26">
        <v>945838.50742348877</v>
      </c>
      <c r="Z356" s="27">
        <v>21.621142674152807</v>
      </c>
      <c r="AA356" s="89">
        <v>0.44789446540990946</v>
      </c>
      <c r="AB356" s="67">
        <v>1</v>
      </c>
      <c r="AC356" s="67">
        <v>0</v>
      </c>
      <c r="AD356" s="75">
        <v>0</v>
      </c>
      <c r="AE356" s="64">
        <v>718576.10000000009</v>
      </c>
      <c r="AF356" s="27">
        <f t="shared" si="52"/>
        <v>16.426098386138165</v>
      </c>
      <c r="AG356" s="88">
        <f t="shared" si="57"/>
        <v>0.10000000000000014</v>
      </c>
      <c r="AH356" s="26">
        <v>887616.70489647798</v>
      </c>
      <c r="AI356" s="27">
        <f t="shared" si="53"/>
        <v>20.290236933581994</v>
      </c>
      <c r="AJ356" s="89">
        <f t="shared" si="58"/>
        <v>0.35876822981744838</v>
      </c>
      <c r="AK356" s="67">
        <f t="shared" si="54"/>
        <v>1</v>
      </c>
      <c r="AL356" s="67">
        <f t="shared" si="55"/>
        <v>0</v>
      </c>
      <c r="AM356" s="75">
        <f t="shared" si="56"/>
        <v>0</v>
      </c>
    </row>
    <row r="357" spans="1:39" x14ac:dyDescent="0.25">
      <c r="A357" s="5"/>
      <c r="B357" s="50" t="s">
        <v>152</v>
      </c>
      <c r="C357" s="6" t="s">
        <v>1382</v>
      </c>
      <c r="D357" s="6" t="s">
        <v>1383</v>
      </c>
      <c r="E357" s="67" t="s">
        <v>947</v>
      </c>
      <c r="F357" s="76"/>
      <c r="G357" s="8">
        <v>16723</v>
      </c>
      <c r="H357" s="90">
        <f>VLOOKUP(C357,'[1]Actualisation du CIF'!B$7:G$1272,6,0)</f>
        <v>0.29803800000000003</v>
      </c>
      <c r="I357" s="68">
        <v>0.30437399999999998</v>
      </c>
      <c r="J357" s="11">
        <v>205.88016500000001</v>
      </c>
      <c r="K357" s="11">
        <v>284.13949500000001</v>
      </c>
      <c r="L357" s="51">
        <v>11334.484607</v>
      </c>
      <c r="M357" s="41">
        <v>240914</v>
      </c>
      <c r="N357" s="21">
        <v>14.406147222388327</v>
      </c>
      <c r="O357" s="8">
        <v>0</v>
      </c>
      <c r="P357" s="23">
        <v>-8.8443023834678405E-2</v>
      </c>
      <c r="Q357" s="24">
        <v>0</v>
      </c>
      <c r="R357" s="24">
        <v>1</v>
      </c>
      <c r="S357" s="42">
        <v>0</v>
      </c>
      <c r="T357" s="32">
        <v>240914</v>
      </c>
      <c r="U357" s="39">
        <v>0</v>
      </c>
      <c r="V357" s="64">
        <v>265005.40000000002</v>
      </c>
      <c r="W357" s="27">
        <v>15.846761944627161</v>
      </c>
      <c r="X357" s="88">
        <v>0.1000000000000001</v>
      </c>
      <c r="Y357" s="26">
        <v>350709.9487273799</v>
      </c>
      <c r="Z357" s="27">
        <v>20.971712535273568</v>
      </c>
      <c r="AA357" s="89">
        <v>0.45574748137252258</v>
      </c>
      <c r="AB357" s="67">
        <v>1</v>
      </c>
      <c r="AC357" s="67">
        <v>0</v>
      </c>
      <c r="AD357" s="75">
        <v>0</v>
      </c>
      <c r="AE357" s="64">
        <v>265005.40000000002</v>
      </c>
      <c r="AF357" s="27">
        <f t="shared" si="52"/>
        <v>15.846761944627161</v>
      </c>
      <c r="AG357" s="88">
        <f t="shared" si="57"/>
        <v>0.1000000000000001</v>
      </c>
      <c r="AH357" s="26">
        <v>334909.24460984243</v>
      </c>
      <c r="AI357" s="27">
        <f t="shared" si="53"/>
        <v>20.026863876687344</v>
      </c>
      <c r="AJ357" s="89">
        <f t="shared" si="58"/>
        <v>0.39016098943956112</v>
      </c>
      <c r="AK357" s="67">
        <f t="shared" si="54"/>
        <v>1</v>
      </c>
      <c r="AL357" s="67">
        <f t="shared" si="55"/>
        <v>0</v>
      </c>
      <c r="AM357" s="75">
        <f t="shared" si="56"/>
        <v>0</v>
      </c>
    </row>
    <row r="358" spans="1:39" x14ac:dyDescent="0.25">
      <c r="A358" s="5"/>
      <c r="B358" s="50" t="s">
        <v>152</v>
      </c>
      <c r="C358" s="6" t="s">
        <v>1396</v>
      </c>
      <c r="D358" s="6" t="s">
        <v>1397</v>
      </c>
      <c r="E358" s="67" t="s">
        <v>947</v>
      </c>
      <c r="F358" s="76"/>
      <c r="G358" s="8">
        <v>19836</v>
      </c>
      <c r="H358" s="90">
        <f>VLOOKUP(C358,'[1]Actualisation du CIF'!B$7:G$1272,6,0)</f>
        <v>0.34682400000000002</v>
      </c>
      <c r="I358" s="68">
        <v>0.35765599999999997</v>
      </c>
      <c r="J358" s="11">
        <v>117.11816899999999</v>
      </c>
      <c r="K358" s="11">
        <v>284.13949500000001</v>
      </c>
      <c r="L358" s="51">
        <v>13436.425405</v>
      </c>
      <c r="M358" s="41">
        <v>593489</v>
      </c>
      <c r="N358" s="21">
        <v>29.919792296834039</v>
      </c>
      <c r="O358" s="8">
        <v>0</v>
      </c>
      <c r="P358" s="23">
        <v>2.7354619397433086E-3</v>
      </c>
      <c r="Q358" s="24">
        <v>1</v>
      </c>
      <c r="R358" s="24">
        <v>0</v>
      </c>
      <c r="S358" s="42">
        <v>0</v>
      </c>
      <c r="T358" s="32">
        <v>593489</v>
      </c>
      <c r="U358" s="39">
        <v>0</v>
      </c>
      <c r="V358" s="64">
        <v>593489</v>
      </c>
      <c r="W358" s="27">
        <v>29.919792296834039</v>
      </c>
      <c r="X358" s="88">
        <v>0</v>
      </c>
      <c r="Y358" s="26">
        <v>597504.73552349536</v>
      </c>
      <c r="Z358" s="27">
        <v>30.12223913709898</v>
      </c>
      <c r="AA358" s="89">
        <v>6.766318370678071E-3</v>
      </c>
      <c r="AB358" s="67">
        <v>1</v>
      </c>
      <c r="AC358" s="67">
        <v>0</v>
      </c>
      <c r="AD358" s="75">
        <v>0</v>
      </c>
      <c r="AE358" s="64">
        <v>593489</v>
      </c>
      <c r="AF358" s="27">
        <f t="shared" si="52"/>
        <v>29.919792296834039</v>
      </c>
      <c r="AG358" s="88">
        <f t="shared" si="57"/>
        <v>0</v>
      </c>
      <c r="AH358" s="26">
        <v>593489</v>
      </c>
      <c r="AI358" s="27">
        <f t="shared" si="53"/>
        <v>29.919792296834039</v>
      </c>
      <c r="AJ358" s="89">
        <f t="shared" si="58"/>
        <v>0</v>
      </c>
      <c r="AK358" s="67">
        <f t="shared" si="54"/>
        <v>0</v>
      </c>
      <c r="AL358" s="67">
        <f t="shared" si="55"/>
        <v>0</v>
      </c>
      <c r="AM358" s="75">
        <f t="shared" si="56"/>
        <v>1</v>
      </c>
    </row>
    <row r="359" spans="1:39" x14ac:dyDescent="0.25">
      <c r="A359" s="5"/>
      <c r="B359" s="50" t="s">
        <v>152</v>
      </c>
      <c r="C359" s="6" t="s">
        <v>1394</v>
      </c>
      <c r="D359" s="6" t="s">
        <v>1395</v>
      </c>
      <c r="E359" s="67" t="s">
        <v>947</v>
      </c>
      <c r="F359" s="76"/>
      <c r="G359" s="8">
        <v>20832</v>
      </c>
      <c r="H359" s="90">
        <f>VLOOKUP(C359,'[1]Actualisation du CIF'!B$7:G$1272,6,0)</f>
        <v>0.32164799999999999</v>
      </c>
      <c r="I359" s="68">
        <v>0.35614200000000001</v>
      </c>
      <c r="J359" s="11">
        <v>387.51651299999997</v>
      </c>
      <c r="K359" s="11">
        <v>284.13949500000001</v>
      </c>
      <c r="L359" s="51">
        <v>13719.138021000001</v>
      </c>
      <c r="M359" s="41">
        <v>0</v>
      </c>
      <c r="N359" s="21">
        <v>0</v>
      </c>
      <c r="O359" s="8">
        <v>-33649</v>
      </c>
      <c r="P359" s="23">
        <v>0</v>
      </c>
      <c r="Q359" s="24">
        <v>0</v>
      </c>
      <c r="R359" s="24">
        <v>0</v>
      </c>
      <c r="S359" s="42">
        <v>1</v>
      </c>
      <c r="T359" s="32">
        <v>104160</v>
      </c>
      <c r="U359" s="39">
        <v>1</v>
      </c>
      <c r="V359" s="64">
        <v>114576</v>
      </c>
      <c r="W359" s="27">
        <v>5.5</v>
      </c>
      <c r="X359" s="88" t="s">
        <v>2632</v>
      </c>
      <c r="Y359" s="26">
        <v>167750.72160000008</v>
      </c>
      <c r="Z359" s="27">
        <v>8.0525500000000036</v>
      </c>
      <c r="AA359" s="89" t="s">
        <v>2632</v>
      </c>
      <c r="AB359" s="67">
        <v>1</v>
      </c>
      <c r="AC359" s="67">
        <v>0</v>
      </c>
      <c r="AD359" s="75">
        <v>0</v>
      </c>
      <c r="AE359" s="64">
        <v>114576</v>
      </c>
      <c r="AF359" s="27">
        <f t="shared" si="52"/>
        <v>5.5</v>
      </c>
      <c r="AG359" s="88" t="s">
        <v>2632</v>
      </c>
      <c r="AH359" s="26">
        <v>167750.72160000008</v>
      </c>
      <c r="AI359" s="27">
        <f t="shared" si="53"/>
        <v>8.0525500000000036</v>
      </c>
      <c r="AJ359" s="89" t="s">
        <v>2632</v>
      </c>
      <c r="AK359" s="67">
        <f t="shared" si="54"/>
        <v>1</v>
      </c>
      <c r="AL359" s="67">
        <f t="shared" si="55"/>
        <v>0</v>
      </c>
      <c r="AM359" s="75">
        <f t="shared" si="56"/>
        <v>0</v>
      </c>
    </row>
    <row r="360" spans="1:39" x14ac:dyDescent="0.25">
      <c r="A360" s="5"/>
      <c r="B360" s="50" t="s">
        <v>152</v>
      </c>
      <c r="C360" s="6" t="s">
        <v>1376</v>
      </c>
      <c r="D360" s="6" t="s">
        <v>1377</v>
      </c>
      <c r="E360" s="67" t="s">
        <v>947</v>
      </c>
      <c r="F360" s="76"/>
      <c r="G360" s="8">
        <v>34134</v>
      </c>
      <c r="H360" s="90">
        <f>VLOOKUP(C360,'[1]Actualisation du CIF'!B$7:G$1272,6,0)</f>
        <v>0.34720699999999999</v>
      </c>
      <c r="I360" s="68">
        <v>0.34720699999999999</v>
      </c>
      <c r="J360" s="11">
        <v>260.78297300000003</v>
      </c>
      <c r="K360" s="11">
        <v>284.13949500000001</v>
      </c>
      <c r="L360" s="51">
        <v>17737.790036999999</v>
      </c>
      <c r="M360" s="41">
        <v>340403</v>
      </c>
      <c r="N360" s="21">
        <v>9.972549364270229</v>
      </c>
      <c r="O360" s="8">
        <v>0</v>
      </c>
      <c r="P360" s="23">
        <v>-0.10714429133006023</v>
      </c>
      <c r="Q360" s="24">
        <v>0</v>
      </c>
      <c r="R360" s="24">
        <v>1</v>
      </c>
      <c r="S360" s="42">
        <v>0</v>
      </c>
      <c r="T360" s="32">
        <v>340403</v>
      </c>
      <c r="U360" s="39">
        <v>0</v>
      </c>
      <c r="V360" s="64">
        <v>374443.30000000005</v>
      </c>
      <c r="W360" s="27">
        <v>10.969804300697254</v>
      </c>
      <c r="X360" s="88">
        <v>0.10000000000000013</v>
      </c>
      <c r="Y360" s="26">
        <v>548222.43553000025</v>
      </c>
      <c r="Z360" s="27">
        <v>16.060890476650854</v>
      </c>
      <c r="AA360" s="89">
        <v>0.61051000000000077</v>
      </c>
      <c r="AB360" s="67">
        <v>1</v>
      </c>
      <c r="AC360" s="67">
        <v>0</v>
      </c>
      <c r="AD360" s="75">
        <v>0</v>
      </c>
      <c r="AE360" s="64">
        <v>374443.30000000005</v>
      </c>
      <c r="AF360" s="27">
        <f t="shared" si="52"/>
        <v>10.969804300697254</v>
      </c>
      <c r="AG360" s="88">
        <f>(AE360-M360)/M360</f>
        <v>0.10000000000000013</v>
      </c>
      <c r="AH360" s="26">
        <v>548222.43553000025</v>
      </c>
      <c r="AI360" s="27">
        <f t="shared" si="53"/>
        <v>16.060890476650854</v>
      </c>
      <c r="AJ360" s="89">
        <f>(AH360-M360)/M360</f>
        <v>0.61051000000000077</v>
      </c>
      <c r="AK360" s="67">
        <f t="shared" si="54"/>
        <v>1</v>
      </c>
      <c r="AL360" s="67">
        <f t="shared" si="55"/>
        <v>0</v>
      </c>
      <c r="AM360" s="75">
        <f t="shared" si="56"/>
        <v>0</v>
      </c>
    </row>
    <row r="361" spans="1:39" x14ac:dyDescent="0.25">
      <c r="A361" s="5"/>
      <c r="B361" s="50" t="s">
        <v>152</v>
      </c>
      <c r="C361" s="6" t="s">
        <v>157</v>
      </c>
      <c r="D361" s="6" t="s">
        <v>158</v>
      </c>
      <c r="E361" s="67" t="s">
        <v>2633</v>
      </c>
      <c r="F361" s="76"/>
      <c r="G361" s="8">
        <v>61625</v>
      </c>
      <c r="H361" s="90">
        <f>VLOOKUP(C361,'[1]Actualisation du CIF'!B$7:G$1272,6,0)</f>
        <v>0.34586299999999998</v>
      </c>
      <c r="I361" s="68">
        <v>0.35314400000000001</v>
      </c>
      <c r="J361" s="11">
        <v>313.12996299999998</v>
      </c>
      <c r="K361" s="11">
        <v>401.16184900000002</v>
      </c>
      <c r="L361" s="51">
        <v>13531.740706000001</v>
      </c>
      <c r="M361" s="41">
        <v>1362504</v>
      </c>
      <c r="N361" s="21">
        <v>22.109598377281948</v>
      </c>
      <c r="O361" s="8">
        <v>0</v>
      </c>
      <c r="P361" s="23">
        <v>-8.7044831592650529E-2</v>
      </c>
      <c r="Q361" s="24">
        <v>0</v>
      </c>
      <c r="R361" s="24">
        <v>1</v>
      </c>
      <c r="S361" s="42">
        <v>0</v>
      </c>
      <c r="T361" s="32">
        <v>1362504</v>
      </c>
      <c r="U361" s="39">
        <v>0</v>
      </c>
      <c r="V361" s="64">
        <v>1302967.8201959769</v>
      </c>
      <c r="W361" s="27">
        <v>21.143494039691308</v>
      </c>
      <c r="X361" s="88">
        <v>-4.3696150472969708E-2</v>
      </c>
      <c r="Y361" s="26">
        <v>1373295.4625229542</v>
      </c>
      <c r="Z361" s="27">
        <v>22.284713387796419</v>
      </c>
      <c r="AA361" s="89">
        <v>7.920316214083933E-3</v>
      </c>
      <c r="AB361" s="67">
        <v>1</v>
      </c>
      <c r="AC361" s="67">
        <v>0</v>
      </c>
      <c r="AD361" s="75">
        <v>0</v>
      </c>
      <c r="AE361" s="64">
        <v>1362504</v>
      </c>
      <c r="AF361" s="27">
        <f t="shared" si="52"/>
        <v>22.109598377281948</v>
      </c>
      <c r="AG361" s="88">
        <f>(AE361-M361)/M361</f>
        <v>0</v>
      </c>
      <c r="AH361" s="26">
        <v>1362504</v>
      </c>
      <c r="AI361" s="27">
        <f t="shared" si="53"/>
        <v>22.109598377281948</v>
      </c>
      <c r="AJ361" s="89">
        <f>(AH361-M361)/M361</f>
        <v>0</v>
      </c>
      <c r="AK361" s="67">
        <f t="shared" si="54"/>
        <v>0</v>
      </c>
      <c r="AL361" s="67">
        <f t="shared" si="55"/>
        <v>0</v>
      </c>
      <c r="AM361" s="75">
        <f t="shared" si="56"/>
        <v>1</v>
      </c>
    </row>
    <row r="362" spans="1:39" x14ac:dyDescent="0.25">
      <c r="A362" s="5"/>
      <c r="B362" s="50" t="s">
        <v>152</v>
      </c>
      <c r="C362" s="6" t="s">
        <v>1372</v>
      </c>
      <c r="D362" s="6" t="s">
        <v>1373</v>
      </c>
      <c r="E362" s="67" t="s">
        <v>947</v>
      </c>
      <c r="F362" s="76"/>
      <c r="G362" s="8">
        <v>47529</v>
      </c>
      <c r="H362" s="90">
        <f>VLOOKUP(C362,'[1]Actualisation du CIF'!B$7:G$1272,6,0)</f>
        <v>0.310278</v>
      </c>
      <c r="I362" s="68">
        <v>0.32686300000000001</v>
      </c>
      <c r="J362" s="11">
        <v>162.006123</v>
      </c>
      <c r="K362" s="11">
        <v>284.13949500000001</v>
      </c>
      <c r="L362" s="51">
        <v>15820.209057</v>
      </c>
      <c r="M362" s="41">
        <v>434516</v>
      </c>
      <c r="N362" s="21">
        <v>9.142123756022638</v>
      </c>
      <c r="O362" s="8">
        <v>0</v>
      </c>
      <c r="P362" s="23">
        <v>-0.13901032860571808</v>
      </c>
      <c r="Q362" s="24">
        <v>0</v>
      </c>
      <c r="R362" s="24">
        <v>1</v>
      </c>
      <c r="S362" s="42">
        <v>0</v>
      </c>
      <c r="T362" s="32">
        <v>434515.99999999994</v>
      </c>
      <c r="U362" s="39">
        <v>0</v>
      </c>
      <c r="V362" s="64">
        <v>477967.6</v>
      </c>
      <c r="W362" s="27">
        <v>10.056336131624903</v>
      </c>
      <c r="X362" s="88">
        <v>9.999999999999995E-2</v>
      </c>
      <c r="Y362" s="26">
        <v>699792.36316000018</v>
      </c>
      <c r="Z362" s="27">
        <v>14.723481730312024</v>
      </c>
      <c r="AA362" s="89">
        <v>0.61051000000000044</v>
      </c>
      <c r="AB362" s="67">
        <v>1</v>
      </c>
      <c r="AC362" s="67">
        <v>0</v>
      </c>
      <c r="AD362" s="75">
        <v>0</v>
      </c>
      <c r="AE362" s="64">
        <v>477967.6</v>
      </c>
      <c r="AF362" s="27">
        <f t="shared" si="52"/>
        <v>10.056336131624903</v>
      </c>
      <c r="AG362" s="88">
        <f>(AE362-M362)/M362</f>
        <v>9.999999999999995E-2</v>
      </c>
      <c r="AH362" s="26">
        <v>699792.36316000018</v>
      </c>
      <c r="AI362" s="27">
        <f t="shared" si="53"/>
        <v>14.723481730312024</v>
      </c>
      <c r="AJ362" s="89">
        <f>(AH362-M362)/M362</f>
        <v>0.61051000000000044</v>
      </c>
      <c r="AK362" s="67">
        <f t="shared" si="54"/>
        <v>1</v>
      </c>
      <c r="AL362" s="67">
        <f t="shared" si="55"/>
        <v>0</v>
      </c>
      <c r="AM362" s="75">
        <f t="shared" si="56"/>
        <v>0</v>
      </c>
    </row>
    <row r="363" spans="1:39" x14ac:dyDescent="0.25">
      <c r="A363" s="5"/>
      <c r="B363" s="50" t="s">
        <v>152</v>
      </c>
      <c r="C363" s="6" t="s">
        <v>1388</v>
      </c>
      <c r="D363" s="6" t="s">
        <v>1389</v>
      </c>
      <c r="E363" s="67" t="s">
        <v>947</v>
      </c>
      <c r="F363" s="76"/>
      <c r="G363" s="8">
        <v>20432</v>
      </c>
      <c r="H363" s="90">
        <f>VLOOKUP(C363,'[1]Actualisation du CIF'!B$7:G$1272,6,0)</f>
        <v>0.403673</v>
      </c>
      <c r="I363" s="68">
        <v>0.403673</v>
      </c>
      <c r="J363" s="11">
        <v>149.75088099999999</v>
      </c>
      <c r="K363" s="11">
        <v>284.13949500000001</v>
      </c>
      <c r="L363" s="51">
        <v>12954.496284999999</v>
      </c>
      <c r="M363" s="41">
        <v>577822</v>
      </c>
      <c r="N363" s="21">
        <v>28.280246671887237</v>
      </c>
      <c r="O363" s="8">
        <v>0</v>
      </c>
      <c r="P363" s="23">
        <v>-7.1183055489880631E-2</v>
      </c>
      <c r="Q363" s="24">
        <v>0</v>
      </c>
      <c r="R363" s="24">
        <v>1</v>
      </c>
      <c r="S363" s="42">
        <v>0</v>
      </c>
      <c r="T363" s="32">
        <v>577822</v>
      </c>
      <c r="U363" s="39">
        <v>0</v>
      </c>
      <c r="V363" s="64">
        <v>605236.90977040469</v>
      </c>
      <c r="W363" s="27">
        <v>29.622010070986917</v>
      </c>
      <c r="X363" s="88">
        <v>4.7445250908419355E-2</v>
      </c>
      <c r="Y363" s="26">
        <v>637904.55071568605</v>
      </c>
      <c r="Z363" s="27">
        <v>31.220857024064511</v>
      </c>
      <c r="AA363" s="89">
        <v>0.10398107153359695</v>
      </c>
      <c r="AB363" s="67">
        <v>1</v>
      </c>
      <c r="AC363" s="67">
        <v>0</v>
      </c>
      <c r="AD363" s="75">
        <v>0</v>
      </c>
      <c r="AE363" s="64">
        <v>577822</v>
      </c>
      <c r="AF363" s="27">
        <f t="shared" si="52"/>
        <v>28.280246671887237</v>
      </c>
      <c r="AG363" s="88">
        <f>(AE363-M363)/M363</f>
        <v>0</v>
      </c>
      <c r="AH363" s="26">
        <v>596397.12225713208</v>
      </c>
      <c r="AI363" s="27">
        <f t="shared" si="53"/>
        <v>29.189365811331836</v>
      </c>
      <c r="AJ363" s="89">
        <f>(AH363-M363)/M363</f>
        <v>3.2146789594601939E-2</v>
      </c>
      <c r="AK363" s="67">
        <f t="shared" si="54"/>
        <v>1</v>
      </c>
      <c r="AL363" s="67">
        <f t="shared" si="55"/>
        <v>0</v>
      </c>
      <c r="AM363" s="75">
        <f t="shared" si="56"/>
        <v>0</v>
      </c>
    </row>
    <row r="364" spans="1:39" x14ac:dyDescent="0.25">
      <c r="A364" s="5"/>
      <c r="B364" s="50" t="s">
        <v>152</v>
      </c>
      <c r="C364" s="6" t="s">
        <v>1398</v>
      </c>
      <c r="D364" s="6" t="s">
        <v>1399</v>
      </c>
      <c r="E364" s="67" t="s">
        <v>947</v>
      </c>
      <c r="F364" s="76"/>
      <c r="G364" s="8">
        <v>17238</v>
      </c>
      <c r="H364" s="90">
        <f>VLOOKUP(C364,'[1]Actualisation du CIF'!B$7:G$1272,6,0)</f>
        <v>0.40334799999999998</v>
      </c>
      <c r="I364" s="68">
        <v>0.40339599999999998</v>
      </c>
      <c r="J364" s="11">
        <v>416.98398900000001</v>
      </c>
      <c r="K364" s="11">
        <v>284.13949500000001</v>
      </c>
      <c r="L364" s="51">
        <v>11903.699939</v>
      </c>
      <c r="M364" s="41">
        <v>0</v>
      </c>
      <c r="N364" s="21">
        <v>0</v>
      </c>
      <c r="O364" s="8">
        <v>-44686</v>
      </c>
      <c r="P364" s="23">
        <v>0</v>
      </c>
      <c r="Q364" s="24">
        <v>0</v>
      </c>
      <c r="R364" s="24">
        <v>0</v>
      </c>
      <c r="S364" s="42">
        <v>1</v>
      </c>
      <c r="T364" s="32">
        <v>86190</v>
      </c>
      <c r="U364" s="39">
        <v>1</v>
      </c>
      <c r="V364" s="64">
        <v>94809</v>
      </c>
      <c r="W364" s="27">
        <v>5.5</v>
      </c>
      <c r="X364" s="88" t="s">
        <v>2632</v>
      </c>
      <c r="Y364" s="26">
        <v>138809.85690000004</v>
      </c>
      <c r="Z364" s="27">
        <v>8.0525500000000019</v>
      </c>
      <c r="AA364" s="89" t="s">
        <v>2632</v>
      </c>
      <c r="AB364" s="67">
        <v>1</v>
      </c>
      <c r="AC364" s="67">
        <v>0</v>
      </c>
      <c r="AD364" s="75">
        <v>0</v>
      </c>
      <c r="AE364" s="64">
        <v>94809</v>
      </c>
      <c r="AF364" s="27">
        <f t="shared" si="52"/>
        <v>5.5</v>
      </c>
      <c r="AG364" s="88" t="s">
        <v>2632</v>
      </c>
      <c r="AH364" s="26">
        <v>138809.85690000004</v>
      </c>
      <c r="AI364" s="27">
        <f t="shared" si="53"/>
        <v>8.0525500000000019</v>
      </c>
      <c r="AJ364" s="89" t="s">
        <v>2632</v>
      </c>
      <c r="AK364" s="67">
        <f t="shared" si="54"/>
        <v>1</v>
      </c>
      <c r="AL364" s="67">
        <f t="shared" si="55"/>
        <v>0</v>
      </c>
      <c r="AM364" s="75">
        <f t="shared" si="56"/>
        <v>0</v>
      </c>
    </row>
    <row r="365" spans="1:39" x14ac:dyDescent="0.25">
      <c r="A365" s="5"/>
      <c r="B365" s="50" t="s">
        <v>152</v>
      </c>
      <c r="C365" s="6" t="s">
        <v>1380</v>
      </c>
      <c r="D365" s="6" t="s">
        <v>1381</v>
      </c>
      <c r="E365" s="67" t="s">
        <v>947</v>
      </c>
      <c r="F365" s="76"/>
      <c r="G365" s="8">
        <v>34780</v>
      </c>
      <c r="H365" s="90">
        <f>VLOOKUP(C365,'[1]Actualisation du CIF'!B$7:G$1272,6,0)</f>
        <v>0.27659299999999998</v>
      </c>
      <c r="I365" s="68">
        <v>0.28110299999999999</v>
      </c>
      <c r="J365" s="11">
        <v>254.31012100000001</v>
      </c>
      <c r="K365" s="11">
        <v>284.13949500000001</v>
      </c>
      <c r="L365" s="51">
        <v>12587.868066999999</v>
      </c>
      <c r="M365" s="41">
        <v>222530</v>
      </c>
      <c r="N365" s="21">
        <v>6.3982173663024726</v>
      </c>
      <c r="O365" s="8">
        <v>0</v>
      </c>
      <c r="P365" s="23">
        <v>-0.14768844642514853</v>
      </c>
      <c r="Q365" s="24">
        <v>0</v>
      </c>
      <c r="R365" s="24">
        <v>1</v>
      </c>
      <c r="S365" s="42">
        <v>0</v>
      </c>
      <c r="T365" s="32">
        <v>222530</v>
      </c>
      <c r="U365" s="39">
        <v>0</v>
      </c>
      <c r="V365" s="64">
        <v>244783</v>
      </c>
      <c r="W365" s="27">
        <v>7.0380391029327196</v>
      </c>
      <c r="X365" s="88">
        <v>0.1</v>
      </c>
      <c r="Y365" s="26">
        <v>358386.79030000011</v>
      </c>
      <c r="Z365" s="27">
        <v>10.304393050603798</v>
      </c>
      <c r="AA365" s="89">
        <v>0.61051000000000044</v>
      </c>
      <c r="AB365" s="67">
        <v>1</v>
      </c>
      <c r="AC365" s="67">
        <v>0</v>
      </c>
      <c r="AD365" s="75">
        <v>0</v>
      </c>
      <c r="AE365" s="64">
        <v>244783</v>
      </c>
      <c r="AF365" s="27">
        <f t="shared" si="52"/>
        <v>7.0380391029327196</v>
      </c>
      <c r="AG365" s="88">
        <f t="shared" ref="AG365:AG375" si="59">(AE365-M365)/M365</f>
        <v>0.1</v>
      </c>
      <c r="AH365" s="26">
        <v>358386.79030000011</v>
      </c>
      <c r="AI365" s="27">
        <f t="shared" si="53"/>
        <v>10.304393050603798</v>
      </c>
      <c r="AJ365" s="89">
        <f t="shared" ref="AJ365:AJ375" si="60">(AH365-M365)/M365</f>
        <v>0.61051000000000044</v>
      </c>
      <c r="AK365" s="67">
        <f t="shared" si="54"/>
        <v>1</v>
      </c>
      <c r="AL365" s="67">
        <f t="shared" si="55"/>
        <v>0</v>
      </c>
      <c r="AM365" s="75">
        <f t="shared" si="56"/>
        <v>0</v>
      </c>
    </row>
    <row r="366" spans="1:39" x14ac:dyDescent="0.25">
      <c r="A366" s="5"/>
      <c r="B366" s="50" t="s">
        <v>152</v>
      </c>
      <c r="C366" s="6" t="s">
        <v>155</v>
      </c>
      <c r="D366" s="6" t="s">
        <v>156</v>
      </c>
      <c r="E366" s="67" t="s">
        <v>2633</v>
      </c>
      <c r="F366" s="76"/>
      <c r="G366" s="8">
        <v>56754</v>
      </c>
      <c r="H366" s="90">
        <f>VLOOKUP(C366,'[1]Actualisation du CIF'!B$7:G$1272,6,0)</f>
        <v>0.279945</v>
      </c>
      <c r="I366" s="68">
        <v>0.29162300000000002</v>
      </c>
      <c r="J366" s="11">
        <v>291.99078500000002</v>
      </c>
      <c r="K366" s="11">
        <v>401.16184900000002</v>
      </c>
      <c r="L366" s="51">
        <v>14677.668672</v>
      </c>
      <c r="M366" s="41">
        <v>1456213</v>
      </c>
      <c r="N366" s="21">
        <v>25.658332452338161</v>
      </c>
      <c r="O366" s="8">
        <v>0</v>
      </c>
      <c r="P366" s="23">
        <v>-3.2809027238000062E-2</v>
      </c>
      <c r="Q366" s="24">
        <v>0</v>
      </c>
      <c r="R366" s="24">
        <v>1</v>
      </c>
      <c r="S366" s="42">
        <v>0</v>
      </c>
      <c r="T366" s="32">
        <v>1456213</v>
      </c>
      <c r="U366" s="39">
        <v>0</v>
      </c>
      <c r="V366" s="64">
        <v>1383402.3499999999</v>
      </c>
      <c r="W366" s="27">
        <v>24.375415829721252</v>
      </c>
      <c r="X366" s="88">
        <v>-5.0000000000000093E-2</v>
      </c>
      <c r="Y366" s="26">
        <v>1126789.860339687</v>
      </c>
      <c r="Z366" s="27">
        <v>19.853928539656888</v>
      </c>
      <c r="AA366" s="89">
        <v>-0.22621906250000037</v>
      </c>
      <c r="AB366" s="67">
        <v>0</v>
      </c>
      <c r="AC366" s="67">
        <v>1</v>
      </c>
      <c r="AD366" s="75">
        <v>0</v>
      </c>
      <c r="AE366" s="64">
        <v>1383402.3499999999</v>
      </c>
      <c r="AF366" s="27">
        <f t="shared" si="52"/>
        <v>24.375415829721252</v>
      </c>
      <c r="AG366" s="88">
        <f t="shared" si="59"/>
        <v>-5.0000000000000093E-2</v>
      </c>
      <c r="AH366" s="26">
        <v>1126789.860339687</v>
      </c>
      <c r="AI366" s="27">
        <f t="shared" si="53"/>
        <v>19.853928539656888</v>
      </c>
      <c r="AJ366" s="89">
        <f t="shared" si="60"/>
        <v>-0.22621906250000037</v>
      </c>
      <c r="AK366" s="67">
        <f t="shared" si="54"/>
        <v>0</v>
      </c>
      <c r="AL366" s="67">
        <f t="shared" si="55"/>
        <v>1</v>
      </c>
      <c r="AM366" s="75">
        <f t="shared" si="56"/>
        <v>0</v>
      </c>
    </row>
    <row r="367" spans="1:39" x14ac:dyDescent="0.25">
      <c r="A367" s="5"/>
      <c r="B367" s="50" t="s">
        <v>152</v>
      </c>
      <c r="C367" s="6" t="s">
        <v>1374</v>
      </c>
      <c r="D367" s="6" t="s">
        <v>1375</v>
      </c>
      <c r="E367" s="67" t="s">
        <v>947</v>
      </c>
      <c r="F367" s="76"/>
      <c r="G367" s="8">
        <v>30436</v>
      </c>
      <c r="H367" s="90">
        <f>VLOOKUP(C367,'[1]Actualisation du CIF'!B$7:G$1272,6,0)</f>
        <v>0.35568100000000002</v>
      </c>
      <c r="I367" s="68">
        <v>0.35244999999999999</v>
      </c>
      <c r="J367" s="11">
        <v>199.67259200000001</v>
      </c>
      <c r="K367" s="11">
        <v>284.13949500000001</v>
      </c>
      <c r="L367" s="51">
        <v>12890.423579</v>
      </c>
      <c r="M367" s="41">
        <v>371829</v>
      </c>
      <c r="N367" s="21">
        <v>12.216749901432514</v>
      </c>
      <c r="O367" s="8">
        <v>0</v>
      </c>
      <c r="P367" s="23">
        <v>-0.1254869409635857</v>
      </c>
      <c r="Q367" s="24">
        <v>0</v>
      </c>
      <c r="R367" s="24">
        <v>1</v>
      </c>
      <c r="S367" s="42">
        <v>0</v>
      </c>
      <c r="T367" s="32">
        <v>371829</v>
      </c>
      <c r="U367" s="39">
        <v>0</v>
      </c>
      <c r="V367" s="64">
        <v>409011.9</v>
      </c>
      <c r="W367" s="27">
        <v>13.438424891575766</v>
      </c>
      <c r="X367" s="88">
        <v>0.10000000000000006</v>
      </c>
      <c r="Y367" s="26">
        <v>598834.32279000024</v>
      </c>
      <c r="Z367" s="27">
        <v>19.675197883756088</v>
      </c>
      <c r="AA367" s="89">
        <v>0.61051000000000066</v>
      </c>
      <c r="AB367" s="67">
        <v>1</v>
      </c>
      <c r="AC367" s="67">
        <v>0</v>
      </c>
      <c r="AD367" s="75">
        <v>0</v>
      </c>
      <c r="AE367" s="64">
        <v>409011.9</v>
      </c>
      <c r="AF367" s="27">
        <f t="shared" si="52"/>
        <v>13.438424891575766</v>
      </c>
      <c r="AG367" s="88">
        <f t="shared" si="59"/>
        <v>0.10000000000000006</v>
      </c>
      <c r="AH367" s="26">
        <v>598834.32279000024</v>
      </c>
      <c r="AI367" s="27">
        <f t="shared" si="53"/>
        <v>19.675197883756088</v>
      </c>
      <c r="AJ367" s="89">
        <f t="shared" si="60"/>
        <v>0.61051000000000066</v>
      </c>
      <c r="AK367" s="67">
        <f t="shared" si="54"/>
        <v>1</v>
      </c>
      <c r="AL367" s="67">
        <f t="shared" si="55"/>
        <v>0</v>
      </c>
      <c r="AM367" s="75">
        <f t="shared" si="56"/>
        <v>0</v>
      </c>
    </row>
    <row r="368" spans="1:39" x14ac:dyDescent="0.25">
      <c r="A368" s="5"/>
      <c r="B368" s="50" t="s">
        <v>152</v>
      </c>
      <c r="C368" s="6" t="s">
        <v>1378</v>
      </c>
      <c r="D368" s="6" t="s">
        <v>1379</v>
      </c>
      <c r="E368" s="67" t="s">
        <v>947</v>
      </c>
      <c r="F368" s="76"/>
      <c r="G368" s="8">
        <v>50495</v>
      </c>
      <c r="H368" s="90">
        <f>VLOOKUP(C368,'[1]Actualisation du CIF'!B$7:G$1272,6,0)</f>
        <v>0.35599199999999998</v>
      </c>
      <c r="I368" s="68">
        <v>0.355605</v>
      </c>
      <c r="J368" s="11">
        <v>249.44269700000001</v>
      </c>
      <c r="K368" s="11">
        <v>284.13949500000001</v>
      </c>
      <c r="L368" s="51">
        <v>14210.655455</v>
      </c>
      <c r="M368" s="41">
        <v>327475</v>
      </c>
      <c r="N368" s="21">
        <v>6.4852955738191902</v>
      </c>
      <c r="O368" s="8">
        <v>0</v>
      </c>
      <c r="P368" s="23">
        <v>-0.15962678512634484</v>
      </c>
      <c r="Q368" s="24">
        <v>0</v>
      </c>
      <c r="R368" s="24">
        <v>1</v>
      </c>
      <c r="S368" s="42">
        <v>0</v>
      </c>
      <c r="T368" s="32">
        <v>327475</v>
      </c>
      <c r="U368" s="39">
        <v>0</v>
      </c>
      <c r="V368" s="64">
        <v>360222.5</v>
      </c>
      <c r="W368" s="27">
        <v>7.1338251312011094</v>
      </c>
      <c r="X368" s="88">
        <v>0.1</v>
      </c>
      <c r="Y368" s="26">
        <v>527401.76225000026</v>
      </c>
      <c r="Z368" s="27">
        <v>10.444633374591549</v>
      </c>
      <c r="AA368" s="89">
        <v>0.61051000000000077</v>
      </c>
      <c r="AB368" s="67">
        <v>1</v>
      </c>
      <c r="AC368" s="67">
        <v>0</v>
      </c>
      <c r="AD368" s="75">
        <v>0</v>
      </c>
      <c r="AE368" s="64">
        <v>360222.5</v>
      </c>
      <c r="AF368" s="27">
        <f t="shared" si="52"/>
        <v>7.1338251312011094</v>
      </c>
      <c r="AG368" s="88">
        <f t="shared" si="59"/>
        <v>0.1</v>
      </c>
      <c r="AH368" s="26">
        <v>527401.76225000015</v>
      </c>
      <c r="AI368" s="27">
        <f t="shared" si="53"/>
        <v>10.444633374591547</v>
      </c>
      <c r="AJ368" s="89">
        <f t="shared" si="60"/>
        <v>0.61051000000000044</v>
      </c>
      <c r="AK368" s="67">
        <f t="shared" si="54"/>
        <v>1</v>
      </c>
      <c r="AL368" s="67">
        <f t="shared" si="55"/>
        <v>0</v>
      </c>
      <c r="AM368" s="75">
        <f t="shared" si="56"/>
        <v>0</v>
      </c>
    </row>
    <row r="369" spans="1:39" x14ac:dyDescent="0.25">
      <c r="A369" s="5"/>
      <c r="B369" s="50" t="s">
        <v>152</v>
      </c>
      <c r="C369" s="6" t="s">
        <v>159</v>
      </c>
      <c r="D369" s="6" t="s">
        <v>160</v>
      </c>
      <c r="E369" s="67" t="s">
        <v>2633</v>
      </c>
      <c r="F369" s="76"/>
      <c r="G369" s="8">
        <v>72194</v>
      </c>
      <c r="H369" s="90">
        <f>VLOOKUP(C369,'[1]Actualisation du CIF'!B$7:G$1272,6,0)</f>
        <v>0.36080899999999999</v>
      </c>
      <c r="I369" s="68">
        <v>0.36273699999999998</v>
      </c>
      <c r="J369" s="11">
        <v>313.39600200000001</v>
      </c>
      <c r="K369" s="11">
        <v>401.16184900000002</v>
      </c>
      <c r="L369" s="51">
        <v>13806.509419</v>
      </c>
      <c r="M369" s="41">
        <v>1380693</v>
      </c>
      <c r="N369" s="21">
        <v>19.12476106047594</v>
      </c>
      <c r="O369" s="8">
        <v>0</v>
      </c>
      <c r="P369" s="23">
        <v>-0.10005537197348069</v>
      </c>
      <c r="Q369" s="24">
        <v>0</v>
      </c>
      <c r="R369" s="24">
        <v>1</v>
      </c>
      <c r="S369" s="42">
        <v>0</v>
      </c>
      <c r="T369" s="32">
        <v>1380693</v>
      </c>
      <c r="U369" s="39">
        <v>0</v>
      </c>
      <c r="V369" s="64">
        <v>1518762.3</v>
      </c>
      <c r="W369" s="27">
        <v>21.037237166523536</v>
      </c>
      <c r="X369" s="88">
        <v>0.10000000000000003</v>
      </c>
      <c r="Y369" s="26">
        <v>1667076.2993128267</v>
      </c>
      <c r="Z369" s="27">
        <v>23.091618407524543</v>
      </c>
      <c r="AA369" s="89">
        <v>0.2074199690393351</v>
      </c>
      <c r="AB369" s="67">
        <v>1</v>
      </c>
      <c r="AC369" s="67">
        <v>0</v>
      </c>
      <c r="AD369" s="75">
        <v>0</v>
      </c>
      <c r="AE369" s="64">
        <v>1414726.3414843297</v>
      </c>
      <c r="AF369" s="27">
        <f t="shared" si="52"/>
        <v>19.596176157081331</v>
      </c>
      <c r="AG369" s="88">
        <f t="shared" si="59"/>
        <v>2.4649463337852558E-2</v>
      </c>
      <c r="AH369" s="26">
        <v>1567411.0715695857</v>
      </c>
      <c r="AI369" s="27">
        <f t="shared" si="53"/>
        <v>21.711098866520565</v>
      </c>
      <c r="AJ369" s="89">
        <f t="shared" si="60"/>
        <v>0.13523503890407623</v>
      </c>
      <c r="AK369" s="67">
        <f t="shared" si="54"/>
        <v>1</v>
      </c>
      <c r="AL369" s="67">
        <f t="shared" si="55"/>
        <v>0</v>
      </c>
      <c r="AM369" s="75">
        <f t="shared" si="56"/>
        <v>0</v>
      </c>
    </row>
    <row r="370" spans="1:39" x14ac:dyDescent="0.25">
      <c r="A370" s="5"/>
      <c r="B370" s="50" t="s">
        <v>161</v>
      </c>
      <c r="C370" s="6" t="s">
        <v>1406</v>
      </c>
      <c r="D370" s="6" t="s">
        <v>1407</v>
      </c>
      <c r="E370" s="67" t="s">
        <v>947</v>
      </c>
      <c r="F370" s="76"/>
      <c r="G370" s="8">
        <v>32191</v>
      </c>
      <c r="H370" s="90">
        <f>VLOOKUP(C370,'[1]Actualisation du CIF'!B$7:G$1272,6,0)</f>
        <v>0.35568300000000003</v>
      </c>
      <c r="I370" s="68">
        <v>0.34772999999999998</v>
      </c>
      <c r="J370" s="11">
        <v>223.970054</v>
      </c>
      <c r="K370" s="11">
        <v>284.13949500000001</v>
      </c>
      <c r="L370" s="51">
        <v>13872.648052</v>
      </c>
      <c r="M370" s="41">
        <v>359383</v>
      </c>
      <c r="N370" s="21">
        <v>11.164083128824826</v>
      </c>
      <c r="O370" s="8">
        <v>0</v>
      </c>
      <c r="P370" s="23">
        <v>-0.12521881533582002</v>
      </c>
      <c r="Q370" s="24">
        <v>0</v>
      </c>
      <c r="R370" s="24">
        <v>1</v>
      </c>
      <c r="S370" s="42">
        <v>0</v>
      </c>
      <c r="T370" s="32">
        <v>359383</v>
      </c>
      <c r="U370" s="39">
        <v>0</v>
      </c>
      <c r="V370" s="64">
        <v>395321.30000000005</v>
      </c>
      <c r="W370" s="27">
        <v>12.28049144170731</v>
      </c>
      <c r="X370" s="88">
        <v>0.10000000000000013</v>
      </c>
      <c r="Y370" s="26">
        <v>578789.91533000034</v>
      </c>
      <c r="Z370" s="27">
        <v>17.979867519803683</v>
      </c>
      <c r="AA370" s="89">
        <v>0.610510000000001</v>
      </c>
      <c r="AB370" s="67">
        <v>1</v>
      </c>
      <c r="AC370" s="67">
        <v>0</v>
      </c>
      <c r="AD370" s="75">
        <v>0</v>
      </c>
      <c r="AE370" s="64">
        <v>395321.30000000005</v>
      </c>
      <c r="AF370" s="27">
        <f t="shared" si="52"/>
        <v>12.28049144170731</v>
      </c>
      <c r="AG370" s="88">
        <f t="shared" si="59"/>
        <v>0.10000000000000013</v>
      </c>
      <c r="AH370" s="26">
        <v>578789.91533000034</v>
      </c>
      <c r="AI370" s="27">
        <f t="shared" si="53"/>
        <v>17.979867519803683</v>
      </c>
      <c r="AJ370" s="89">
        <f t="shared" si="60"/>
        <v>0.610510000000001</v>
      </c>
      <c r="AK370" s="67">
        <f t="shared" si="54"/>
        <v>1</v>
      </c>
      <c r="AL370" s="67">
        <f t="shared" si="55"/>
        <v>0</v>
      </c>
      <c r="AM370" s="75">
        <f t="shared" si="56"/>
        <v>0</v>
      </c>
    </row>
    <row r="371" spans="1:39" x14ac:dyDescent="0.25">
      <c r="A371" s="5"/>
      <c r="B371" s="50" t="s">
        <v>161</v>
      </c>
      <c r="C371" s="6" t="s">
        <v>1408</v>
      </c>
      <c r="D371" s="6" t="s">
        <v>1409</v>
      </c>
      <c r="E371" s="67" t="s">
        <v>947</v>
      </c>
      <c r="F371" s="76"/>
      <c r="G371" s="8">
        <v>23749</v>
      </c>
      <c r="H371" s="90">
        <f>VLOOKUP(C371,'[1]Actualisation du CIF'!B$7:G$1272,6,0)</f>
        <v>0.389152</v>
      </c>
      <c r="I371" s="68">
        <v>0.389152</v>
      </c>
      <c r="J371" s="11">
        <v>135.89612199999999</v>
      </c>
      <c r="K371" s="11">
        <v>284.13949500000001</v>
      </c>
      <c r="L371" s="51">
        <v>11786.676444000001</v>
      </c>
      <c r="M371" s="41">
        <v>542121</v>
      </c>
      <c r="N371" s="21">
        <v>22.827108509831994</v>
      </c>
      <c r="O371" s="8">
        <v>0</v>
      </c>
      <c r="P371" s="23">
        <v>3.96729909306904E-3</v>
      </c>
      <c r="Q371" s="24">
        <v>1</v>
      </c>
      <c r="R371" s="24">
        <v>0</v>
      </c>
      <c r="S371" s="42">
        <v>0</v>
      </c>
      <c r="T371" s="32">
        <v>542121</v>
      </c>
      <c r="U371" s="39">
        <v>0</v>
      </c>
      <c r="V371" s="64">
        <v>596333.10000000009</v>
      </c>
      <c r="W371" s="27">
        <v>25.109819360815194</v>
      </c>
      <c r="X371" s="88">
        <v>0.10000000000000017</v>
      </c>
      <c r="Y371" s="26">
        <v>769346.38060460961</v>
      </c>
      <c r="Z371" s="27">
        <v>32.394895810544007</v>
      </c>
      <c r="AA371" s="89">
        <v>0.41914144739755443</v>
      </c>
      <c r="AB371" s="67">
        <v>1</v>
      </c>
      <c r="AC371" s="67">
        <v>0</v>
      </c>
      <c r="AD371" s="75">
        <v>0</v>
      </c>
      <c r="AE371" s="64">
        <v>596333.10000000009</v>
      </c>
      <c r="AF371" s="27">
        <f t="shared" si="52"/>
        <v>25.109819360815194</v>
      </c>
      <c r="AG371" s="88">
        <f t="shared" si="59"/>
        <v>0.10000000000000017</v>
      </c>
      <c r="AH371" s="26">
        <v>719211.25139642972</v>
      </c>
      <c r="AI371" s="27">
        <f t="shared" si="53"/>
        <v>30.283854115812442</v>
      </c>
      <c r="AJ371" s="89">
        <f t="shared" si="60"/>
        <v>0.32666185481918192</v>
      </c>
      <c r="AK371" s="67">
        <f t="shared" si="54"/>
        <v>1</v>
      </c>
      <c r="AL371" s="67">
        <f t="shared" si="55"/>
        <v>0</v>
      </c>
      <c r="AM371" s="75">
        <f t="shared" si="56"/>
        <v>0</v>
      </c>
    </row>
    <row r="372" spans="1:39" x14ac:dyDescent="0.25">
      <c r="A372" s="5"/>
      <c r="B372" s="50" t="s">
        <v>161</v>
      </c>
      <c r="C372" s="6" t="s">
        <v>672</v>
      </c>
      <c r="D372" s="6" t="s">
        <v>673</v>
      </c>
      <c r="E372" s="67" t="s">
        <v>543</v>
      </c>
      <c r="F372" s="76"/>
      <c r="G372" s="8">
        <v>9402</v>
      </c>
      <c r="H372" s="90">
        <f>VLOOKUP(C372,'[1]Actualisation du CIF'!B$7:G$1272,6,0)</f>
        <v>0.41883399999999998</v>
      </c>
      <c r="I372" s="68">
        <v>0.41883399999999998</v>
      </c>
      <c r="J372" s="11">
        <v>89.958307000000005</v>
      </c>
      <c r="K372" s="11">
        <v>177.267167</v>
      </c>
      <c r="L372" s="51">
        <v>10465.592936999999</v>
      </c>
      <c r="M372" s="41">
        <v>118836</v>
      </c>
      <c r="N372" s="21">
        <v>12.63943841735801</v>
      </c>
      <c r="O372" s="8">
        <v>0</v>
      </c>
      <c r="P372" s="23">
        <v>4.2366890320797469E-3</v>
      </c>
      <c r="Q372" s="24">
        <v>1</v>
      </c>
      <c r="R372" s="24">
        <v>0</v>
      </c>
      <c r="S372" s="42">
        <v>0</v>
      </c>
      <c r="T372" s="32">
        <v>118836</v>
      </c>
      <c r="U372" s="39">
        <v>0</v>
      </c>
      <c r="V372" s="64">
        <v>130719.6</v>
      </c>
      <c r="W372" s="27">
        <v>13.90338225909381</v>
      </c>
      <c r="X372" s="88">
        <v>0.10000000000000005</v>
      </c>
      <c r="Y372" s="26">
        <v>191386.56636000008</v>
      </c>
      <c r="Z372" s="27">
        <v>20.355941965539255</v>
      </c>
      <c r="AA372" s="89">
        <v>0.61051000000000066</v>
      </c>
      <c r="AB372" s="67">
        <v>1</v>
      </c>
      <c r="AC372" s="67">
        <v>0</v>
      </c>
      <c r="AD372" s="75">
        <v>0</v>
      </c>
      <c r="AE372" s="64">
        <v>130719.6</v>
      </c>
      <c r="AF372" s="27">
        <f t="shared" si="52"/>
        <v>13.90338225909381</v>
      </c>
      <c r="AG372" s="88">
        <f t="shared" si="59"/>
        <v>0.10000000000000005</v>
      </c>
      <c r="AH372" s="26">
        <v>191386.56636000008</v>
      </c>
      <c r="AI372" s="27">
        <f t="shared" si="53"/>
        <v>20.355941965539255</v>
      </c>
      <c r="AJ372" s="89">
        <f t="shared" si="60"/>
        <v>0.61051000000000066</v>
      </c>
      <c r="AK372" s="67">
        <f t="shared" si="54"/>
        <v>1</v>
      </c>
      <c r="AL372" s="67">
        <f t="shared" si="55"/>
        <v>0</v>
      </c>
      <c r="AM372" s="75">
        <f t="shared" si="56"/>
        <v>0</v>
      </c>
    </row>
    <row r="373" spans="1:39" x14ac:dyDescent="0.25">
      <c r="A373" s="5"/>
      <c r="B373" s="50" t="s">
        <v>161</v>
      </c>
      <c r="C373" s="6" t="s">
        <v>166</v>
      </c>
      <c r="D373" s="6" t="s">
        <v>167</v>
      </c>
      <c r="E373" s="67" t="s">
        <v>2633</v>
      </c>
      <c r="F373" s="76"/>
      <c r="G373" s="8">
        <v>78009</v>
      </c>
      <c r="H373" s="90">
        <f>VLOOKUP(C373,'[1]Actualisation du CIF'!B$7:G$1272,6,0)</f>
        <v>0.28463300000000002</v>
      </c>
      <c r="I373" s="68">
        <v>0.278142</v>
      </c>
      <c r="J373" s="11">
        <v>283.63563199999999</v>
      </c>
      <c r="K373" s="11">
        <v>401.16184900000002</v>
      </c>
      <c r="L373" s="51">
        <v>13271.965496999999</v>
      </c>
      <c r="M373" s="41">
        <v>1376295</v>
      </c>
      <c r="N373" s="21">
        <v>17.642771987847556</v>
      </c>
      <c r="O373" s="8">
        <v>0</v>
      </c>
      <c r="P373" s="23">
        <v>-7.5469118430023407E-2</v>
      </c>
      <c r="Q373" s="24">
        <v>0</v>
      </c>
      <c r="R373" s="24">
        <v>1</v>
      </c>
      <c r="S373" s="42">
        <v>0</v>
      </c>
      <c r="T373" s="32">
        <v>1376295</v>
      </c>
      <c r="U373" s="39">
        <v>0</v>
      </c>
      <c r="V373" s="64">
        <v>1420504.9042216989</v>
      </c>
      <c r="W373" s="27">
        <v>18.209500239994089</v>
      </c>
      <c r="X373" s="88">
        <v>3.2122404151507397E-2</v>
      </c>
      <c r="Y373" s="26">
        <v>1497176.6065303518</v>
      </c>
      <c r="Z373" s="27">
        <v>19.192357375820119</v>
      </c>
      <c r="AA373" s="89">
        <v>8.7831174661211292E-2</v>
      </c>
      <c r="AB373" s="67">
        <v>1</v>
      </c>
      <c r="AC373" s="67">
        <v>0</v>
      </c>
      <c r="AD373" s="75">
        <v>0</v>
      </c>
      <c r="AE373" s="64">
        <v>1307480.25</v>
      </c>
      <c r="AF373" s="27">
        <f t="shared" si="52"/>
        <v>16.760633388455179</v>
      </c>
      <c r="AG373" s="88">
        <f t="shared" si="59"/>
        <v>-0.05</v>
      </c>
      <c r="AH373" s="26">
        <v>1368132.1973642458</v>
      </c>
      <c r="AI373" s="27">
        <f t="shared" si="53"/>
        <v>17.538132745763257</v>
      </c>
      <c r="AJ373" s="89">
        <f t="shared" si="60"/>
        <v>-5.9309978135168879E-3</v>
      </c>
      <c r="AK373" s="67">
        <f t="shared" si="54"/>
        <v>0</v>
      </c>
      <c r="AL373" s="67">
        <f t="shared" si="55"/>
        <v>1</v>
      </c>
      <c r="AM373" s="75">
        <f t="shared" si="56"/>
        <v>0</v>
      </c>
    </row>
    <row r="374" spans="1:39" x14ac:dyDescent="0.25">
      <c r="A374" s="5"/>
      <c r="B374" s="50" t="s">
        <v>161</v>
      </c>
      <c r="C374" s="6" t="s">
        <v>1412</v>
      </c>
      <c r="D374" s="6" t="s">
        <v>1413</v>
      </c>
      <c r="E374" s="67" t="s">
        <v>947</v>
      </c>
      <c r="F374" s="76"/>
      <c r="G374" s="8">
        <v>22782</v>
      </c>
      <c r="H374" s="90">
        <f>VLOOKUP(C374,'[1]Actualisation du CIF'!B$7:G$1272,6,0)</f>
        <v>0.33834700000000001</v>
      </c>
      <c r="I374" s="68">
        <v>0.402646</v>
      </c>
      <c r="J374" s="11">
        <v>131.13308799999999</v>
      </c>
      <c r="K374" s="11">
        <v>284.13949500000001</v>
      </c>
      <c r="L374" s="51">
        <v>11095.936422999999</v>
      </c>
      <c r="M374" s="41">
        <v>527215</v>
      </c>
      <c r="N374" s="21">
        <v>23.141734702835571</v>
      </c>
      <c r="O374" s="8">
        <v>0</v>
      </c>
      <c r="P374" s="23">
        <v>9.2949848814166314E-5</v>
      </c>
      <c r="Q374" s="24">
        <v>1</v>
      </c>
      <c r="R374" s="24">
        <v>0</v>
      </c>
      <c r="S374" s="42">
        <v>0</v>
      </c>
      <c r="T374" s="32">
        <v>527215</v>
      </c>
      <c r="U374" s="39">
        <v>0</v>
      </c>
      <c r="V374" s="64">
        <v>579936.5</v>
      </c>
      <c r="W374" s="27">
        <v>25.455908173119131</v>
      </c>
      <c r="X374" s="88">
        <v>0.1</v>
      </c>
      <c r="Y374" s="26">
        <v>664447.54144861433</v>
      </c>
      <c r="Z374" s="27">
        <v>29.165461392705396</v>
      </c>
      <c r="AA374" s="89">
        <v>0.26029711113798798</v>
      </c>
      <c r="AB374" s="67">
        <v>1</v>
      </c>
      <c r="AC374" s="67">
        <v>0</v>
      </c>
      <c r="AD374" s="75">
        <v>0</v>
      </c>
      <c r="AE374" s="64">
        <v>579936.5</v>
      </c>
      <c r="AF374" s="27">
        <f t="shared" si="52"/>
        <v>25.455908173119131</v>
      </c>
      <c r="AG374" s="88">
        <f t="shared" si="59"/>
        <v>0.1</v>
      </c>
      <c r="AH374" s="26">
        <v>739155.77716402872</v>
      </c>
      <c r="AI374" s="27">
        <f t="shared" si="53"/>
        <v>32.444727291898374</v>
      </c>
      <c r="AJ374" s="89">
        <f t="shared" si="60"/>
        <v>0.40200065848663019</v>
      </c>
      <c r="AK374" s="67">
        <f t="shared" si="54"/>
        <v>1</v>
      </c>
      <c r="AL374" s="67">
        <f t="shared" si="55"/>
        <v>0</v>
      </c>
      <c r="AM374" s="75">
        <f t="shared" si="56"/>
        <v>0</v>
      </c>
    </row>
    <row r="375" spans="1:39" x14ac:dyDescent="0.25">
      <c r="A375" s="5"/>
      <c r="B375" s="50" t="s">
        <v>161</v>
      </c>
      <c r="C375" s="6" t="s">
        <v>162</v>
      </c>
      <c r="D375" s="6" t="s">
        <v>163</v>
      </c>
      <c r="E375" s="67" t="s">
        <v>2633</v>
      </c>
      <c r="F375" s="76"/>
      <c r="G375" s="8">
        <v>137789</v>
      </c>
      <c r="H375" s="90">
        <f>VLOOKUP(C375,'[1]Actualisation du CIF'!B$7:G$1272,6,0)</f>
        <v>0.39682099999999998</v>
      </c>
      <c r="I375" s="68">
        <v>0.59477000000000002</v>
      </c>
      <c r="J375" s="11">
        <v>249.58484300000001</v>
      </c>
      <c r="K375" s="11">
        <v>401.16184900000002</v>
      </c>
      <c r="L375" s="51">
        <v>11671.396232999999</v>
      </c>
      <c r="M375" s="41">
        <v>6729556</v>
      </c>
      <c r="N375" s="21">
        <v>48.839573550864003</v>
      </c>
      <c r="O375" s="8">
        <v>0</v>
      </c>
      <c r="P375" s="23">
        <v>-1.7294834814557633E-3</v>
      </c>
      <c r="Q375" s="24">
        <v>0</v>
      </c>
      <c r="R375" s="24">
        <v>1</v>
      </c>
      <c r="S375" s="42">
        <v>0</v>
      </c>
      <c r="T375" s="32">
        <v>6729556</v>
      </c>
      <c r="U375" s="39">
        <v>0</v>
      </c>
      <c r="V375" s="64">
        <v>6393078.1999999993</v>
      </c>
      <c r="W375" s="27">
        <v>46.397594873320799</v>
      </c>
      <c r="X375" s="88">
        <v>-5.0000000000000114E-2</v>
      </c>
      <c r="Y375" s="26">
        <v>5207202.1506387489</v>
      </c>
      <c r="Z375" s="27">
        <v>37.791131009287746</v>
      </c>
      <c r="AA375" s="89">
        <v>-0.22621906250000015</v>
      </c>
      <c r="AB375" s="67">
        <v>0</v>
      </c>
      <c r="AC375" s="67">
        <v>1</v>
      </c>
      <c r="AD375" s="75">
        <v>0</v>
      </c>
      <c r="AE375" s="64">
        <v>6729556</v>
      </c>
      <c r="AF375" s="27">
        <f t="shared" si="52"/>
        <v>48.839573550864003</v>
      </c>
      <c r="AG375" s="88">
        <f t="shared" si="59"/>
        <v>0</v>
      </c>
      <c r="AH375" s="26">
        <v>6729556</v>
      </c>
      <c r="AI375" s="27">
        <f t="shared" si="53"/>
        <v>48.839573550864003</v>
      </c>
      <c r="AJ375" s="89">
        <f t="shared" si="60"/>
        <v>0</v>
      </c>
      <c r="AK375" s="67">
        <f t="shared" si="54"/>
        <v>0</v>
      </c>
      <c r="AL375" s="67">
        <f t="shared" si="55"/>
        <v>0</v>
      </c>
      <c r="AM375" s="75">
        <f t="shared" si="56"/>
        <v>1</v>
      </c>
    </row>
    <row r="376" spans="1:39" x14ac:dyDescent="0.25">
      <c r="A376" s="5"/>
      <c r="B376" s="50" t="s">
        <v>161</v>
      </c>
      <c r="C376" s="6" t="s">
        <v>1418</v>
      </c>
      <c r="D376" s="6" t="s">
        <v>1419</v>
      </c>
      <c r="E376" s="67" t="s">
        <v>947</v>
      </c>
      <c r="F376" s="76"/>
      <c r="G376" s="8">
        <v>12766</v>
      </c>
      <c r="H376" s="90">
        <f>VLOOKUP(C376,'[1]Actualisation du CIF'!B$7:G$1272,6,0)</f>
        <v>0.456932</v>
      </c>
      <c r="I376" s="68">
        <v>0.45977299999999999</v>
      </c>
      <c r="J376" s="11">
        <v>238.69128900000001</v>
      </c>
      <c r="K376" s="11">
        <v>284.13949500000001</v>
      </c>
      <c r="L376" s="51">
        <v>11048.353912</v>
      </c>
      <c r="M376" s="41">
        <v>0</v>
      </c>
      <c r="N376" s="21">
        <v>0</v>
      </c>
      <c r="O376" s="8">
        <v>-11207</v>
      </c>
      <c r="P376" s="23">
        <v>-1</v>
      </c>
      <c r="Q376" s="24">
        <v>0</v>
      </c>
      <c r="R376" s="24">
        <v>1</v>
      </c>
      <c r="S376" s="42">
        <v>0</v>
      </c>
      <c r="T376" s="32">
        <v>63830</v>
      </c>
      <c r="U376" s="39">
        <v>1</v>
      </c>
      <c r="V376" s="64">
        <v>70213</v>
      </c>
      <c r="W376" s="27">
        <v>5.5</v>
      </c>
      <c r="X376" s="88" t="s">
        <v>2632</v>
      </c>
      <c r="Y376" s="26">
        <v>102798.85329999996</v>
      </c>
      <c r="Z376" s="27">
        <v>8.0525499999999965</v>
      </c>
      <c r="AA376" s="89" t="s">
        <v>2632</v>
      </c>
      <c r="AB376" s="67">
        <v>1</v>
      </c>
      <c r="AC376" s="67">
        <v>0</v>
      </c>
      <c r="AD376" s="75">
        <v>0</v>
      </c>
      <c r="AE376" s="64">
        <v>70213</v>
      </c>
      <c r="AF376" s="27">
        <f t="shared" si="52"/>
        <v>5.5</v>
      </c>
      <c r="AG376" s="88" t="s">
        <v>2632</v>
      </c>
      <c r="AH376" s="26">
        <v>102798.85329999996</v>
      </c>
      <c r="AI376" s="27">
        <f t="shared" si="53"/>
        <v>8.0525499999999965</v>
      </c>
      <c r="AJ376" s="89" t="s">
        <v>2632</v>
      </c>
      <c r="AK376" s="67">
        <f t="shared" si="54"/>
        <v>1</v>
      </c>
      <c r="AL376" s="67">
        <f t="shared" si="55"/>
        <v>0</v>
      </c>
      <c r="AM376" s="75">
        <f t="shared" si="56"/>
        <v>0</v>
      </c>
    </row>
    <row r="377" spans="1:39" x14ac:dyDescent="0.25">
      <c r="A377" s="5"/>
      <c r="B377" s="50" t="s">
        <v>161</v>
      </c>
      <c r="C377" s="6" t="s">
        <v>1404</v>
      </c>
      <c r="D377" s="6" t="s">
        <v>1405</v>
      </c>
      <c r="E377" s="67" t="s">
        <v>947</v>
      </c>
      <c r="F377" s="76"/>
      <c r="G377" s="8">
        <v>24149</v>
      </c>
      <c r="H377" s="90">
        <f>VLOOKUP(C377,'[1]Actualisation du CIF'!B$7:G$1272,6,0)</f>
        <v>0.56572999999999996</v>
      </c>
      <c r="I377" s="68">
        <v>0.56759099999999996</v>
      </c>
      <c r="J377" s="11">
        <v>153.873369</v>
      </c>
      <c r="K377" s="11">
        <v>284.13949500000001</v>
      </c>
      <c r="L377" s="51">
        <v>13301.739439000001</v>
      </c>
      <c r="M377" s="41">
        <v>586269</v>
      </c>
      <c r="N377" s="21">
        <v>24.277154333512776</v>
      </c>
      <c r="O377" s="8">
        <v>0</v>
      </c>
      <c r="P377" s="23">
        <v>3.1482915766492925E-2</v>
      </c>
      <c r="Q377" s="24">
        <v>1</v>
      </c>
      <c r="R377" s="24">
        <v>0</v>
      </c>
      <c r="S377" s="42">
        <v>0</v>
      </c>
      <c r="T377" s="32">
        <v>586269</v>
      </c>
      <c r="U377" s="39">
        <v>0</v>
      </c>
      <c r="V377" s="64">
        <v>644895.9</v>
      </c>
      <c r="W377" s="27">
        <v>26.704869766864054</v>
      </c>
      <c r="X377" s="88">
        <v>0.10000000000000003</v>
      </c>
      <c r="Y377" s="26">
        <v>944192.08719000034</v>
      </c>
      <c r="Z377" s="27">
        <v>39.098599825665673</v>
      </c>
      <c r="AA377" s="89">
        <v>0.61051000000000055</v>
      </c>
      <c r="AB377" s="67">
        <v>1</v>
      </c>
      <c r="AC377" s="67">
        <v>0</v>
      </c>
      <c r="AD377" s="75">
        <v>0</v>
      </c>
      <c r="AE377" s="64">
        <v>644895.9</v>
      </c>
      <c r="AF377" s="27">
        <f t="shared" si="52"/>
        <v>26.704869766864054</v>
      </c>
      <c r="AG377" s="88">
        <f>(AE377-M377)/M377</f>
        <v>0.10000000000000003</v>
      </c>
      <c r="AH377" s="26">
        <v>944192.08719000034</v>
      </c>
      <c r="AI377" s="27">
        <f t="shared" si="53"/>
        <v>39.098599825665673</v>
      </c>
      <c r="AJ377" s="89">
        <f>(AH377-M377)/M377</f>
        <v>0.61051000000000055</v>
      </c>
      <c r="AK377" s="67">
        <f t="shared" si="54"/>
        <v>1</v>
      </c>
      <c r="AL377" s="67">
        <f t="shared" si="55"/>
        <v>0</v>
      </c>
      <c r="AM377" s="75">
        <f t="shared" si="56"/>
        <v>0</v>
      </c>
    </row>
    <row r="378" spans="1:39" x14ac:dyDescent="0.25">
      <c r="A378" s="5"/>
      <c r="B378" s="50" t="s">
        <v>161</v>
      </c>
      <c r="C378" s="6" t="s">
        <v>1416</v>
      </c>
      <c r="D378" s="6" t="s">
        <v>1417</v>
      </c>
      <c r="E378" s="67" t="s">
        <v>947</v>
      </c>
      <c r="F378" s="76"/>
      <c r="G378" s="8">
        <v>27365</v>
      </c>
      <c r="H378" s="90">
        <f>VLOOKUP(C378,'[1]Actualisation du CIF'!B$7:G$1272,6,0)</f>
        <v>0.42410799999999998</v>
      </c>
      <c r="I378" s="68">
        <v>0.42410799999999998</v>
      </c>
      <c r="J378" s="11">
        <v>369.27604600000001</v>
      </c>
      <c r="K378" s="11">
        <v>284.13949500000001</v>
      </c>
      <c r="L378" s="51">
        <v>15106.81338</v>
      </c>
      <c r="M378" s="41">
        <v>0</v>
      </c>
      <c r="N378" s="21">
        <v>0</v>
      </c>
      <c r="O378" s="8">
        <v>-338581</v>
      </c>
      <c r="P378" s="23">
        <v>0</v>
      </c>
      <c r="Q378" s="24">
        <v>0</v>
      </c>
      <c r="R378" s="24">
        <v>0</v>
      </c>
      <c r="S378" s="42">
        <v>1</v>
      </c>
      <c r="T378" s="32">
        <v>136825</v>
      </c>
      <c r="U378" s="39">
        <v>1</v>
      </c>
      <c r="V378" s="64">
        <v>150507.5</v>
      </c>
      <c r="W378" s="27">
        <v>5.5</v>
      </c>
      <c r="X378" s="88" t="s">
        <v>2632</v>
      </c>
      <c r="Y378" s="26">
        <v>220358.03075000003</v>
      </c>
      <c r="Z378" s="27">
        <v>8.0525500000000019</v>
      </c>
      <c r="AA378" s="89" t="s">
        <v>2632</v>
      </c>
      <c r="AB378" s="67">
        <v>1</v>
      </c>
      <c r="AC378" s="67">
        <v>0</v>
      </c>
      <c r="AD378" s="75">
        <v>0</v>
      </c>
      <c r="AE378" s="64">
        <v>150507.5</v>
      </c>
      <c r="AF378" s="27">
        <f t="shared" si="52"/>
        <v>5.5</v>
      </c>
      <c r="AG378" s="88" t="s">
        <v>2632</v>
      </c>
      <c r="AH378" s="26">
        <v>220358.03075000003</v>
      </c>
      <c r="AI378" s="27">
        <f t="shared" si="53"/>
        <v>8.0525500000000019</v>
      </c>
      <c r="AJ378" s="89" t="s">
        <v>2632</v>
      </c>
      <c r="AK378" s="67">
        <f t="shared" si="54"/>
        <v>1</v>
      </c>
      <c r="AL378" s="67">
        <f t="shared" si="55"/>
        <v>0</v>
      </c>
      <c r="AM378" s="75">
        <f t="shared" si="56"/>
        <v>0</v>
      </c>
    </row>
    <row r="379" spans="1:39" x14ac:dyDescent="0.25">
      <c r="A379" s="5"/>
      <c r="B379" s="50" t="s">
        <v>161</v>
      </c>
      <c r="C379" s="6" t="s">
        <v>1420</v>
      </c>
      <c r="D379" s="6" t="s">
        <v>1421</v>
      </c>
      <c r="E379" s="67" t="s">
        <v>947</v>
      </c>
      <c r="F379" s="76"/>
      <c r="G379" s="8">
        <v>31534</v>
      </c>
      <c r="H379" s="90">
        <f>VLOOKUP(C379,'[1]Actualisation du CIF'!B$7:G$1272,6,0)</f>
        <v>0.36099399999999998</v>
      </c>
      <c r="I379" s="68">
        <v>0.39749299999999999</v>
      </c>
      <c r="J379" s="11">
        <v>433.786294</v>
      </c>
      <c r="K379" s="11">
        <v>284.13949500000001</v>
      </c>
      <c r="L379" s="51">
        <v>11333.710859999999</v>
      </c>
      <c r="M379" s="41">
        <v>57067</v>
      </c>
      <c r="N379" s="21">
        <v>1.80969746939811</v>
      </c>
      <c r="O379" s="8">
        <v>0</v>
      </c>
      <c r="P379" s="23">
        <v>-0.31820995888884207</v>
      </c>
      <c r="Q379" s="24">
        <v>0</v>
      </c>
      <c r="R379" s="24">
        <v>1</v>
      </c>
      <c r="S379" s="42">
        <v>0</v>
      </c>
      <c r="T379" s="32">
        <v>157670</v>
      </c>
      <c r="U379" s="39">
        <v>1</v>
      </c>
      <c r="V379" s="64">
        <v>173437</v>
      </c>
      <c r="W379" s="27">
        <v>5.5</v>
      </c>
      <c r="X379" s="88" t="s">
        <v>2632</v>
      </c>
      <c r="Y379" s="26">
        <v>253929.11170000001</v>
      </c>
      <c r="Z379" s="27">
        <v>8.0525500000000001</v>
      </c>
      <c r="AA379" s="89" t="s">
        <v>2632</v>
      </c>
      <c r="AB379" s="67">
        <v>1</v>
      </c>
      <c r="AC379" s="67">
        <v>0</v>
      </c>
      <c r="AD379" s="75">
        <v>0</v>
      </c>
      <c r="AE379" s="64">
        <v>173437</v>
      </c>
      <c r="AF379" s="27">
        <f t="shared" si="52"/>
        <v>5.5</v>
      </c>
      <c r="AG379" s="88" t="s">
        <v>2632</v>
      </c>
      <c r="AH379" s="26">
        <v>253929.11170000001</v>
      </c>
      <c r="AI379" s="27">
        <f t="shared" si="53"/>
        <v>8.0525500000000001</v>
      </c>
      <c r="AJ379" s="89" t="s">
        <v>2632</v>
      </c>
      <c r="AK379" s="67">
        <f t="shared" si="54"/>
        <v>1</v>
      </c>
      <c r="AL379" s="67">
        <f t="shared" si="55"/>
        <v>0</v>
      </c>
      <c r="AM379" s="75">
        <f t="shared" si="56"/>
        <v>0</v>
      </c>
    </row>
    <row r="380" spans="1:39" x14ac:dyDescent="0.25">
      <c r="A380" s="5"/>
      <c r="B380" s="50" t="s">
        <v>161</v>
      </c>
      <c r="C380" s="6" t="s">
        <v>1414</v>
      </c>
      <c r="D380" s="6" t="s">
        <v>1415</v>
      </c>
      <c r="E380" s="67" t="s">
        <v>947</v>
      </c>
      <c r="F380" s="76"/>
      <c r="G380" s="8">
        <v>27260</v>
      </c>
      <c r="H380" s="90">
        <f>VLOOKUP(C380,'[1]Actualisation du CIF'!B$7:G$1272,6,0)</f>
        <v>0.35218899999999997</v>
      </c>
      <c r="I380" s="68">
        <v>0.35218899999999997</v>
      </c>
      <c r="J380" s="11">
        <v>369.447836</v>
      </c>
      <c r="K380" s="11">
        <v>284.13949500000001</v>
      </c>
      <c r="L380" s="51">
        <v>12644.241373000001</v>
      </c>
      <c r="M380" s="41">
        <v>0</v>
      </c>
      <c r="N380" s="21">
        <v>0</v>
      </c>
      <c r="O380" s="8">
        <v>-197984</v>
      </c>
      <c r="P380" s="23">
        <v>0</v>
      </c>
      <c r="Q380" s="24">
        <v>0</v>
      </c>
      <c r="R380" s="24">
        <v>0</v>
      </c>
      <c r="S380" s="42">
        <v>1</v>
      </c>
      <c r="T380" s="32">
        <v>136300</v>
      </c>
      <c r="U380" s="39">
        <v>1</v>
      </c>
      <c r="V380" s="64">
        <v>149930</v>
      </c>
      <c r="W380" s="27">
        <v>5.5</v>
      </c>
      <c r="X380" s="88" t="s">
        <v>2632</v>
      </c>
      <c r="Y380" s="26">
        <v>219512.51300000009</v>
      </c>
      <c r="Z380" s="27">
        <v>8.0525500000000036</v>
      </c>
      <c r="AA380" s="89" t="s">
        <v>2632</v>
      </c>
      <c r="AB380" s="67">
        <v>1</v>
      </c>
      <c r="AC380" s="67">
        <v>0</v>
      </c>
      <c r="AD380" s="75">
        <v>0</v>
      </c>
      <c r="AE380" s="64">
        <v>149930</v>
      </c>
      <c r="AF380" s="27">
        <f t="shared" si="52"/>
        <v>5.5</v>
      </c>
      <c r="AG380" s="88" t="s">
        <v>2632</v>
      </c>
      <c r="AH380" s="26">
        <v>219512.51300000004</v>
      </c>
      <c r="AI380" s="27">
        <f t="shared" si="53"/>
        <v>8.0525500000000019</v>
      </c>
      <c r="AJ380" s="89" t="s">
        <v>2632</v>
      </c>
      <c r="AK380" s="67">
        <f t="shared" si="54"/>
        <v>1</v>
      </c>
      <c r="AL380" s="67">
        <f t="shared" si="55"/>
        <v>0</v>
      </c>
      <c r="AM380" s="75">
        <f t="shared" si="56"/>
        <v>0</v>
      </c>
    </row>
    <row r="381" spans="1:39" x14ac:dyDescent="0.25">
      <c r="A381" s="5"/>
      <c r="B381" s="50" t="s">
        <v>161</v>
      </c>
      <c r="C381" s="6" t="s">
        <v>164</v>
      </c>
      <c r="D381" s="6" t="s">
        <v>165</v>
      </c>
      <c r="E381" s="67" t="s">
        <v>2633</v>
      </c>
      <c r="F381" s="76"/>
      <c r="G381" s="8">
        <v>266494</v>
      </c>
      <c r="H381" s="90">
        <f>VLOOKUP(C381,'[1]Actualisation du CIF'!B$7:G$1272,6,0)</f>
        <v>0.28270600000000001</v>
      </c>
      <c r="I381" s="68">
        <v>0.28265899999999999</v>
      </c>
      <c r="J381" s="11">
        <v>324.49878000000001</v>
      </c>
      <c r="K381" s="11">
        <v>401.16184900000002</v>
      </c>
      <c r="L381" s="51">
        <v>12342.468234</v>
      </c>
      <c r="M381" s="41">
        <v>5547391</v>
      </c>
      <c r="N381" s="21">
        <v>20.816194736091621</v>
      </c>
      <c r="O381" s="8">
        <v>0</v>
      </c>
      <c r="P381" s="23">
        <v>-7.8255939894359583E-2</v>
      </c>
      <c r="Q381" s="24">
        <v>0</v>
      </c>
      <c r="R381" s="24">
        <v>1</v>
      </c>
      <c r="S381" s="42">
        <v>0</v>
      </c>
      <c r="T381" s="32">
        <v>5547391</v>
      </c>
      <c r="U381" s="39">
        <v>0</v>
      </c>
      <c r="V381" s="64">
        <v>5270021.45</v>
      </c>
      <c r="W381" s="27">
        <v>19.775384999287038</v>
      </c>
      <c r="X381" s="88">
        <v>-4.9999999999999968E-2</v>
      </c>
      <c r="Y381" s="26">
        <v>4938599.857165833</v>
      </c>
      <c r="Z381" s="27">
        <v>18.531748771701551</v>
      </c>
      <c r="AA381" s="89">
        <v>-0.10974368722777374</v>
      </c>
      <c r="AB381" s="67">
        <v>0</v>
      </c>
      <c r="AC381" s="67">
        <v>1</v>
      </c>
      <c r="AD381" s="75">
        <v>0</v>
      </c>
      <c r="AE381" s="64">
        <v>5270021.45</v>
      </c>
      <c r="AF381" s="27">
        <f t="shared" si="52"/>
        <v>19.775384999287038</v>
      </c>
      <c r="AG381" s="88">
        <f>(AE381-M381)/M381</f>
        <v>-4.9999999999999968E-2</v>
      </c>
      <c r="AH381" s="26">
        <v>4617706.3135922523</v>
      </c>
      <c r="AI381" s="27">
        <f t="shared" si="53"/>
        <v>17.327618308825912</v>
      </c>
      <c r="AJ381" s="89">
        <f>(AH381-M381)/M381</f>
        <v>-0.16758953648800809</v>
      </c>
      <c r="AK381" s="67">
        <f t="shared" si="54"/>
        <v>0</v>
      </c>
      <c r="AL381" s="67">
        <f t="shared" si="55"/>
        <v>1</v>
      </c>
      <c r="AM381" s="75">
        <f t="shared" si="56"/>
        <v>0</v>
      </c>
    </row>
    <row r="382" spans="1:39" x14ac:dyDescent="0.25">
      <c r="A382" s="5"/>
      <c r="B382" s="50" t="s">
        <v>161</v>
      </c>
      <c r="C382" s="6" t="s">
        <v>1402</v>
      </c>
      <c r="D382" s="6" t="s">
        <v>1403</v>
      </c>
      <c r="E382" s="67" t="s">
        <v>947</v>
      </c>
      <c r="F382" s="76"/>
      <c r="G382" s="8">
        <v>40691</v>
      </c>
      <c r="H382" s="90">
        <f>VLOOKUP(C382,'[1]Actualisation du CIF'!B$7:G$1272,6,0)</f>
        <v>0.359348</v>
      </c>
      <c r="I382" s="68">
        <v>0.359348</v>
      </c>
      <c r="J382" s="11">
        <v>146.54311799999999</v>
      </c>
      <c r="K382" s="11">
        <v>284.13949500000001</v>
      </c>
      <c r="L382" s="51">
        <v>16295.593349999999</v>
      </c>
      <c r="M382" s="41">
        <v>594191</v>
      </c>
      <c r="N382" s="21">
        <v>14.602516526996142</v>
      </c>
      <c r="O382" s="8">
        <v>0</v>
      </c>
      <c r="P382" s="23">
        <v>-0.12312954266636676</v>
      </c>
      <c r="Q382" s="24">
        <v>0</v>
      </c>
      <c r="R382" s="24">
        <v>1</v>
      </c>
      <c r="S382" s="42">
        <v>0</v>
      </c>
      <c r="T382" s="32">
        <v>594191</v>
      </c>
      <c r="U382" s="39">
        <v>0</v>
      </c>
      <c r="V382" s="64">
        <v>653610.10000000009</v>
      </c>
      <c r="W382" s="27">
        <v>16.062768179695759</v>
      </c>
      <c r="X382" s="88">
        <v>0.10000000000000016</v>
      </c>
      <c r="Y382" s="26">
        <v>956950.54741000035</v>
      </c>
      <c r="Z382" s="27">
        <v>23.517498891892565</v>
      </c>
      <c r="AA382" s="89">
        <v>0.61051000000000055</v>
      </c>
      <c r="AB382" s="67">
        <v>1</v>
      </c>
      <c r="AC382" s="67">
        <v>0</v>
      </c>
      <c r="AD382" s="75">
        <v>0</v>
      </c>
      <c r="AE382" s="64">
        <v>653610.10000000009</v>
      </c>
      <c r="AF382" s="27">
        <f t="shared" si="52"/>
        <v>16.062768179695759</v>
      </c>
      <c r="AG382" s="88">
        <f>(AE382-M382)/M382</f>
        <v>0.10000000000000016</v>
      </c>
      <c r="AH382" s="26">
        <v>956950.54741000035</v>
      </c>
      <c r="AI382" s="27">
        <f t="shared" si="53"/>
        <v>23.517498891892565</v>
      </c>
      <c r="AJ382" s="89">
        <f>(AH382-M382)/M382</f>
        <v>0.61051000000000055</v>
      </c>
      <c r="AK382" s="67">
        <f t="shared" si="54"/>
        <v>1</v>
      </c>
      <c r="AL382" s="67">
        <f t="shared" si="55"/>
        <v>0</v>
      </c>
      <c r="AM382" s="75">
        <f t="shared" si="56"/>
        <v>0</v>
      </c>
    </row>
    <row r="383" spans="1:39" x14ac:dyDescent="0.25">
      <c r="A383" s="5"/>
      <c r="B383" s="50" t="s">
        <v>161</v>
      </c>
      <c r="C383" s="6" t="s">
        <v>1410</v>
      </c>
      <c r="D383" s="6" t="s">
        <v>1411</v>
      </c>
      <c r="E383" s="67" t="s">
        <v>947</v>
      </c>
      <c r="F383" s="76"/>
      <c r="G383" s="8">
        <v>27497</v>
      </c>
      <c r="H383" s="90">
        <f>VLOOKUP(C383,'[1]Actualisation du CIF'!B$7:G$1272,6,0)</f>
        <v>0.28196399999999999</v>
      </c>
      <c r="I383" s="68">
        <v>0.28196399999999999</v>
      </c>
      <c r="J383" s="11">
        <v>273.35778399999998</v>
      </c>
      <c r="K383" s="11">
        <v>284.13949500000001</v>
      </c>
      <c r="L383" s="51">
        <v>13231.286104000001</v>
      </c>
      <c r="M383" s="41">
        <v>0</v>
      </c>
      <c r="N383" s="21">
        <v>0</v>
      </c>
      <c r="O383" s="8">
        <v>-28477</v>
      </c>
      <c r="P383" s="23">
        <v>0</v>
      </c>
      <c r="Q383" s="24">
        <v>0</v>
      </c>
      <c r="R383" s="24">
        <v>0</v>
      </c>
      <c r="S383" s="42">
        <v>1</v>
      </c>
      <c r="T383" s="32">
        <v>137485</v>
      </c>
      <c r="U383" s="39">
        <v>1</v>
      </c>
      <c r="V383" s="64">
        <v>151233.5</v>
      </c>
      <c r="W383" s="27">
        <v>5.5</v>
      </c>
      <c r="X383" s="88" t="s">
        <v>2632</v>
      </c>
      <c r="Y383" s="26">
        <v>221420.96735000014</v>
      </c>
      <c r="Z383" s="27">
        <v>8.0525500000000054</v>
      </c>
      <c r="AA383" s="89" t="s">
        <v>2632</v>
      </c>
      <c r="AB383" s="67">
        <v>1</v>
      </c>
      <c r="AC383" s="67">
        <v>0</v>
      </c>
      <c r="AD383" s="75">
        <v>0</v>
      </c>
      <c r="AE383" s="64">
        <v>151233.5</v>
      </c>
      <c r="AF383" s="27">
        <f t="shared" si="52"/>
        <v>5.5</v>
      </c>
      <c r="AG383" s="88" t="s">
        <v>2632</v>
      </c>
      <c r="AH383" s="26">
        <v>221420.96735000008</v>
      </c>
      <c r="AI383" s="27">
        <f t="shared" si="53"/>
        <v>8.0525500000000036</v>
      </c>
      <c r="AJ383" s="89" t="s">
        <v>2632</v>
      </c>
      <c r="AK383" s="67">
        <f t="shared" si="54"/>
        <v>1</v>
      </c>
      <c r="AL383" s="67">
        <f t="shared" si="55"/>
        <v>0</v>
      </c>
      <c r="AM383" s="75">
        <f t="shared" si="56"/>
        <v>0</v>
      </c>
    </row>
    <row r="384" spans="1:39" x14ac:dyDescent="0.25">
      <c r="A384" s="5"/>
      <c r="B384" s="50" t="s">
        <v>168</v>
      </c>
      <c r="C384" s="6" t="s">
        <v>1436</v>
      </c>
      <c r="D384" s="6" t="s">
        <v>1437</v>
      </c>
      <c r="E384" s="67" t="s">
        <v>947</v>
      </c>
      <c r="F384" s="76" t="s">
        <v>2656</v>
      </c>
      <c r="G384" s="8">
        <v>26100</v>
      </c>
      <c r="H384" s="90">
        <f>VLOOKUP(C384,'[1]Actualisation du CIF'!B$7:G$1272,6,0)</f>
        <v>0.366753</v>
      </c>
      <c r="I384" s="68">
        <v>0.366753</v>
      </c>
      <c r="J384" s="11">
        <v>274.17819900000001</v>
      </c>
      <c r="K384" s="11">
        <v>284.13949500000001</v>
      </c>
      <c r="L384" s="51">
        <v>14553.072654</v>
      </c>
      <c r="M384" s="41">
        <v>0</v>
      </c>
      <c r="N384" s="21">
        <v>0</v>
      </c>
      <c r="O384" s="8">
        <v>-99806</v>
      </c>
      <c r="P384" s="23">
        <v>0</v>
      </c>
      <c r="Q384" s="24">
        <v>0</v>
      </c>
      <c r="R384" s="24">
        <v>0</v>
      </c>
      <c r="S384" s="42">
        <v>1</v>
      </c>
      <c r="T384" s="32">
        <v>130500</v>
      </c>
      <c r="U384" s="39">
        <v>1</v>
      </c>
      <c r="V384" s="64">
        <v>143550</v>
      </c>
      <c r="W384" s="27">
        <v>5.5</v>
      </c>
      <c r="X384" s="88" t="s">
        <v>2632</v>
      </c>
      <c r="Y384" s="26">
        <v>210171.55500000005</v>
      </c>
      <c r="Z384" s="27">
        <v>8.0525500000000019</v>
      </c>
      <c r="AA384" s="89" t="s">
        <v>2632</v>
      </c>
      <c r="AB384" s="67">
        <v>1</v>
      </c>
      <c r="AC384" s="67">
        <v>0</v>
      </c>
      <c r="AD384" s="75">
        <v>0</v>
      </c>
      <c r="AE384" s="64">
        <v>143550</v>
      </c>
      <c r="AF384" s="27">
        <f t="shared" si="52"/>
        <v>5.5</v>
      </c>
      <c r="AG384" s="88" t="s">
        <v>2632</v>
      </c>
      <c r="AH384" s="26">
        <v>210171.55499999999</v>
      </c>
      <c r="AI384" s="27">
        <f t="shared" si="53"/>
        <v>8.0525500000000001</v>
      </c>
      <c r="AJ384" s="89" t="s">
        <v>2632</v>
      </c>
      <c r="AK384" s="67">
        <f t="shared" si="54"/>
        <v>1</v>
      </c>
      <c r="AL384" s="67">
        <f t="shared" si="55"/>
        <v>0</v>
      </c>
      <c r="AM384" s="75">
        <f t="shared" si="56"/>
        <v>0</v>
      </c>
    </row>
    <row r="385" spans="1:39" x14ac:dyDescent="0.25">
      <c r="A385" s="5"/>
      <c r="B385" s="50" t="s">
        <v>168</v>
      </c>
      <c r="C385" s="6" t="s">
        <v>674</v>
      </c>
      <c r="D385" s="6" t="s">
        <v>675</v>
      </c>
      <c r="E385" s="67" t="s">
        <v>543</v>
      </c>
      <c r="F385" s="76"/>
      <c r="G385" s="8">
        <v>30785</v>
      </c>
      <c r="H385" s="90">
        <f>VLOOKUP(C385,'[1]Actualisation du CIF'!B$7:G$1272,6,0)</f>
        <v>0.42189900000000002</v>
      </c>
      <c r="I385" s="68">
        <v>0.42189900000000002</v>
      </c>
      <c r="J385" s="11">
        <v>155.471236</v>
      </c>
      <c r="K385" s="11">
        <v>177.267167</v>
      </c>
      <c r="L385" s="51">
        <v>12682.102424000001</v>
      </c>
      <c r="M385" s="41">
        <v>161878</v>
      </c>
      <c r="N385" s="21">
        <v>5.2583401006983923</v>
      </c>
      <c r="O385" s="8">
        <v>0</v>
      </c>
      <c r="P385" s="23">
        <v>4.7613983568463185E-2</v>
      </c>
      <c r="Q385" s="24">
        <v>1</v>
      </c>
      <c r="R385" s="24">
        <v>0</v>
      </c>
      <c r="S385" s="42">
        <v>0</v>
      </c>
      <c r="T385" s="32">
        <v>161878</v>
      </c>
      <c r="U385" s="39">
        <v>0</v>
      </c>
      <c r="V385" s="64">
        <v>178065.80000000005</v>
      </c>
      <c r="W385" s="27">
        <v>5.784174110768233</v>
      </c>
      <c r="X385" s="88">
        <v>0.10000000000000028</v>
      </c>
      <c r="Y385" s="26">
        <v>260706.13778000022</v>
      </c>
      <c r="Z385" s="27">
        <v>8.4686093155757742</v>
      </c>
      <c r="AA385" s="89">
        <v>0.61051000000000133</v>
      </c>
      <c r="AB385" s="67">
        <v>1</v>
      </c>
      <c r="AC385" s="67">
        <v>0</v>
      </c>
      <c r="AD385" s="75">
        <v>0</v>
      </c>
      <c r="AE385" s="64">
        <v>178065.80000000005</v>
      </c>
      <c r="AF385" s="27">
        <f t="shared" si="52"/>
        <v>5.784174110768233</v>
      </c>
      <c r="AG385" s="88">
        <f t="shared" ref="AG385:AG391" si="61">(AE385-M385)/M385</f>
        <v>0.10000000000000028</v>
      </c>
      <c r="AH385" s="26">
        <v>260706.13778000011</v>
      </c>
      <c r="AI385" s="27">
        <f t="shared" si="53"/>
        <v>8.4686093155757707</v>
      </c>
      <c r="AJ385" s="89">
        <f t="shared" ref="AJ385:AJ391" si="62">(AH385-M385)/M385</f>
        <v>0.61051000000000066</v>
      </c>
      <c r="AK385" s="67">
        <f t="shared" si="54"/>
        <v>1</v>
      </c>
      <c r="AL385" s="67">
        <f t="shared" si="55"/>
        <v>0</v>
      </c>
      <c r="AM385" s="75">
        <f t="shared" si="56"/>
        <v>0</v>
      </c>
    </row>
    <row r="386" spans="1:39" x14ac:dyDescent="0.25">
      <c r="A386" s="5"/>
      <c r="B386" s="50" t="s">
        <v>168</v>
      </c>
      <c r="C386" s="6" t="s">
        <v>171</v>
      </c>
      <c r="D386" s="6" t="s">
        <v>172</v>
      </c>
      <c r="E386" s="67" t="s">
        <v>2633</v>
      </c>
      <c r="F386" s="76"/>
      <c r="G386" s="8">
        <v>121584</v>
      </c>
      <c r="H386" s="90">
        <f>VLOOKUP(C386,'[1]Actualisation du CIF'!B$7:G$1272,6,0)</f>
        <v>0.34967599999999999</v>
      </c>
      <c r="I386" s="68">
        <v>0.44684499999999999</v>
      </c>
      <c r="J386" s="11">
        <v>341.87872599999997</v>
      </c>
      <c r="K386" s="11">
        <v>401.16184900000002</v>
      </c>
      <c r="L386" s="51">
        <v>14461.74512</v>
      </c>
      <c r="M386" s="41">
        <v>3216121</v>
      </c>
      <c r="N386" s="21">
        <v>26.451843992630611</v>
      </c>
      <c r="O386" s="8">
        <v>0</v>
      </c>
      <c r="P386" s="23">
        <v>2.3510229268510853E-2</v>
      </c>
      <c r="Q386" s="24">
        <v>1</v>
      </c>
      <c r="R386" s="24">
        <v>0</v>
      </c>
      <c r="S386" s="42">
        <v>0</v>
      </c>
      <c r="T386" s="32">
        <v>3216121</v>
      </c>
      <c r="U386" s="39">
        <v>0</v>
      </c>
      <c r="V386" s="64">
        <v>3055314.9499999997</v>
      </c>
      <c r="W386" s="27">
        <v>25.129251792999078</v>
      </c>
      <c r="X386" s="88">
        <v>-5.0000000000000086E-2</v>
      </c>
      <c r="Y386" s="26">
        <v>2593708.0283794175</v>
      </c>
      <c r="Z386" s="27">
        <v>21.332642686368416</v>
      </c>
      <c r="AA386" s="89">
        <v>-0.19352909036089827</v>
      </c>
      <c r="AB386" s="67">
        <v>0</v>
      </c>
      <c r="AC386" s="67">
        <v>1</v>
      </c>
      <c r="AD386" s="75">
        <v>0</v>
      </c>
      <c r="AE386" s="64">
        <v>3216121</v>
      </c>
      <c r="AF386" s="27">
        <f t="shared" si="52"/>
        <v>26.451843992630611</v>
      </c>
      <c r="AG386" s="88">
        <f t="shared" si="61"/>
        <v>0</v>
      </c>
      <c r="AH386" s="26">
        <v>3216121</v>
      </c>
      <c r="AI386" s="27">
        <f t="shared" si="53"/>
        <v>26.451843992630611</v>
      </c>
      <c r="AJ386" s="89">
        <f t="shared" si="62"/>
        <v>0</v>
      </c>
      <c r="AK386" s="67">
        <f t="shared" si="54"/>
        <v>0</v>
      </c>
      <c r="AL386" s="67">
        <f t="shared" si="55"/>
        <v>0</v>
      </c>
      <c r="AM386" s="75">
        <f t="shared" si="56"/>
        <v>1</v>
      </c>
    </row>
    <row r="387" spans="1:39" x14ac:dyDescent="0.25">
      <c r="A387" s="5"/>
      <c r="B387" s="50" t="s">
        <v>168</v>
      </c>
      <c r="C387" s="6" t="s">
        <v>1424</v>
      </c>
      <c r="D387" s="6" t="s">
        <v>1425</v>
      </c>
      <c r="E387" s="67" t="s">
        <v>947</v>
      </c>
      <c r="F387" s="76"/>
      <c r="G387" s="8">
        <v>31732</v>
      </c>
      <c r="H387" s="90">
        <f>VLOOKUP(C387,'[1]Actualisation du CIF'!B$7:G$1272,6,0)</f>
        <v>0.30477399999999999</v>
      </c>
      <c r="I387" s="68">
        <v>0.343024</v>
      </c>
      <c r="J387" s="11">
        <v>200.02004299999999</v>
      </c>
      <c r="K387" s="11">
        <v>284.13949500000001</v>
      </c>
      <c r="L387" s="51">
        <v>13669.665289</v>
      </c>
      <c r="M387" s="41">
        <v>416555</v>
      </c>
      <c r="N387" s="21">
        <v>13.12728475986386</v>
      </c>
      <c r="O387" s="8">
        <v>0</v>
      </c>
      <c r="P387" s="23">
        <v>3.1303956271958921E-2</v>
      </c>
      <c r="Q387" s="24">
        <v>1</v>
      </c>
      <c r="R387" s="24">
        <v>0</v>
      </c>
      <c r="S387" s="42">
        <v>0</v>
      </c>
      <c r="T387" s="32">
        <v>416555</v>
      </c>
      <c r="U387" s="39">
        <v>0</v>
      </c>
      <c r="V387" s="64">
        <v>458210.50000000006</v>
      </c>
      <c r="W387" s="27">
        <v>14.440013235850248</v>
      </c>
      <c r="X387" s="88">
        <v>0.10000000000000014</v>
      </c>
      <c r="Y387" s="26">
        <v>647341.16183525056</v>
      </c>
      <c r="Z387" s="27">
        <v>20.400263514283704</v>
      </c>
      <c r="AA387" s="89">
        <v>0.55403526985692297</v>
      </c>
      <c r="AB387" s="67">
        <v>1</v>
      </c>
      <c r="AC387" s="67">
        <v>0</v>
      </c>
      <c r="AD387" s="75">
        <v>0</v>
      </c>
      <c r="AE387" s="64">
        <v>458210.50000000006</v>
      </c>
      <c r="AF387" s="27">
        <f t="shared" si="52"/>
        <v>14.440013235850248</v>
      </c>
      <c r="AG387" s="88">
        <f t="shared" si="61"/>
        <v>0.10000000000000014</v>
      </c>
      <c r="AH387" s="26">
        <v>670865.99305000028</v>
      </c>
      <c r="AI387" s="27">
        <f t="shared" si="53"/>
        <v>21.141623378608354</v>
      </c>
      <c r="AJ387" s="89">
        <f t="shared" si="62"/>
        <v>0.61051000000000066</v>
      </c>
      <c r="AK387" s="67">
        <f t="shared" si="54"/>
        <v>1</v>
      </c>
      <c r="AL387" s="67">
        <f t="shared" si="55"/>
        <v>0</v>
      </c>
      <c r="AM387" s="75">
        <f t="shared" si="56"/>
        <v>0</v>
      </c>
    </row>
    <row r="388" spans="1:39" x14ac:dyDescent="0.25">
      <c r="A388" s="5"/>
      <c r="B388" s="50" t="s">
        <v>168</v>
      </c>
      <c r="C388" s="6" t="s">
        <v>1422</v>
      </c>
      <c r="D388" s="6" t="s">
        <v>1423</v>
      </c>
      <c r="E388" s="67" t="s">
        <v>947</v>
      </c>
      <c r="F388" s="76"/>
      <c r="G388" s="8">
        <v>35814</v>
      </c>
      <c r="H388" s="90">
        <f>VLOOKUP(C388,'[1]Actualisation du CIF'!B$7:G$1272,6,0)</f>
        <v>0.337393</v>
      </c>
      <c r="I388" s="68">
        <v>0.38176300000000002</v>
      </c>
      <c r="J388" s="11">
        <v>212.581672</v>
      </c>
      <c r="K388" s="11">
        <v>284.13949500000001</v>
      </c>
      <c r="L388" s="51">
        <v>12434.465208</v>
      </c>
      <c r="M388" s="41">
        <v>564169</v>
      </c>
      <c r="N388" s="21">
        <v>15.752750321103479</v>
      </c>
      <c r="O388" s="8">
        <v>0</v>
      </c>
      <c r="P388" s="23">
        <v>1.1130043356367249E-2</v>
      </c>
      <c r="Q388" s="24">
        <v>1</v>
      </c>
      <c r="R388" s="24">
        <v>0</v>
      </c>
      <c r="S388" s="42">
        <v>0</v>
      </c>
      <c r="T388" s="32">
        <v>564169</v>
      </c>
      <c r="U388" s="39">
        <v>0</v>
      </c>
      <c r="V388" s="64">
        <v>620585.9</v>
      </c>
      <c r="W388" s="27">
        <v>17.328025353213828</v>
      </c>
      <c r="X388" s="88">
        <v>0.10000000000000005</v>
      </c>
      <c r="Y388" s="26">
        <v>813646.71006805473</v>
      </c>
      <c r="Z388" s="27">
        <v>22.718677334786808</v>
      </c>
      <c r="AA388" s="89">
        <v>0.44220386102046499</v>
      </c>
      <c r="AB388" s="67">
        <v>1</v>
      </c>
      <c r="AC388" s="67">
        <v>0</v>
      </c>
      <c r="AD388" s="75">
        <v>0</v>
      </c>
      <c r="AE388" s="64">
        <v>620585.9</v>
      </c>
      <c r="AF388" s="27">
        <f t="shared" si="52"/>
        <v>17.328025353213828</v>
      </c>
      <c r="AG388" s="88">
        <f t="shared" si="61"/>
        <v>0.10000000000000005</v>
      </c>
      <c r="AH388" s="26">
        <v>860931.01489470666</v>
      </c>
      <c r="AI388" s="27">
        <f t="shared" si="53"/>
        <v>24.038951664005882</v>
      </c>
      <c r="AJ388" s="89">
        <f t="shared" si="62"/>
        <v>0.52601616695477182</v>
      </c>
      <c r="AK388" s="67">
        <f t="shared" si="54"/>
        <v>1</v>
      </c>
      <c r="AL388" s="67">
        <f t="shared" si="55"/>
        <v>0</v>
      </c>
      <c r="AM388" s="75">
        <f t="shared" si="56"/>
        <v>0</v>
      </c>
    </row>
    <row r="389" spans="1:39" x14ac:dyDescent="0.25">
      <c r="A389" s="5"/>
      <c r="B389" s="50" t="s">
        <v>168</v>
      </c>
      <c r="C389" s="6" t="s">
        <v>1430</v>
      </c>
      <c r="D389" s="6" t="s">
        <v>1431</v>
      </c>
      <c r="E389" s="67" t="s">
        <v>947</v>
      </c>
      <c r="F389" s="76"/>
      <c r="G389" s="8">
        <v>39758</v>
      </c>
      <c r="H389" s="90">
        <f>VLOOKUP(C389,'[1]Actualisation du CIF'!B$7:G$1272,6,0)</f>
        <v>0.33812500000000001</v>
      </c>
      <c r="I389" s="68">
        <v>0.31563799999999997</v>
      </c>
      <c r="J389" s="11">
        <v>206.192263</v>
      </c>
      <c r="K389" s="11">
        <v>284.13949500000001</v>
      </c>
      <c r="L389" s="51">
        <v>14413.196034000001</v>
      </c>
      <c r="M389" s="41">
        <v>710840</v>
      </c>
      <c r="N389" s="21">
        <v>17.879168972282308</v>
      </c>
      <c r="O389" s="8">
        <v>0</v>
      </c>
      <c r="P389" s="23">
        <v>1.6769935373027532E-2</v>
      </c>
      <c r="Q389" s="24">
        <v>1</v>
      </c>
      <c r="R389" s="24">
        <v>0</v>
      </c>
      <c r="S389" s="42">
        <v>0</v>
      </c>
      <c r="T389" s="32">
        <v>710840</v>
      </c>
      <c r="U389" s="39">
        <v>0</v>
      </c>
      <c r="V389" s="64">
        <v>781924.00000000012</v>
      </c>
      <c r="W389" s="27">
        <v>19.66708586951054</v>
      </c>
      <c r="X389" s="88">
        <v>0.10000000000000016</v>
      </c>
      <c r="Y389" s="26">
        <v>874514.24677155423</v>
      </c>
      <c r="Z389" s="27">
        <v>21.995931555197803</v>
      </c>
      <c r="AA389" s="89">
        <v>0.23025469412463315</v>
      </c>
      <c r="AB389" s="67">
        <v>1</v>
      </c>
      <c r="AC389" s="67">
        <v>0</v>
      </c>
      <c r="AD389" s="75">
        <v>0</v>
      </c>
      <c r="AE389" s="64">
        <v>689078.76877355832</v>
      </c>
      <c r="AF389" s="27">
        <f t="shared" si="52"/>
        <v>17.331826771305355</v>
      </c>
      <c r="AG389" s="88">
        <f t="shared" si="61"/>
        <v>-3.0613402771990438E-2</v>
      </c>
      <c r="AH389" s="26">
        <v>763447.78469736106</v>
      </c>
      <c r="AI389" s="27">
        <f t="shared" si="53"/>
        <v>19.202368949578979</v>
      </c>
      <c r="AJ389" s="89">
        <f t="shared" si="62"/>
        <v>7.400791274739893E-2</v>
      </c>
      <c r="AK389" s="67">
        <f t="shared" si="54"/>
        <v>1</v>
      </c>
      <c r="AL389" s="67">
        <f t="shared" si="55"/>
        <v>0</v>
      </c>
      <c r="AM389" s="75">
        <f t="shared" si="56"/>
        <v>0</v>
      </c>
    </row>
    <row r="390" spans="1:39" x14ac:dyDescent="0.25">
      <c r="A390" s="5"/>
      <c r="B390" s="50" t="s">
        <v>168</v>
      </c>
      <c r="C390" s="6" t="s">
        <v>1428</v>
      </c>
      <c r="D390" s="6" t="s">
        <v>1429</v>
      </c>
      <c r="E390" s="67" t="s">
        <v>947</v>
      </c>
      <c r="F390" s="76"/>
      <c r="G390" s="8">
        <v>33677</v>
      </c>
      <c r="H390" s="90">
        <f>VLOOKUP(C390,'[1]Actualisation du CIF'!B$7:G$1272,6,0)</f>
        <v>0.30407299999999998</v>
      </c>
      <c r="I390" s="68">
        <v>0.31032599999999999</v>
      </c>
      <c r="J390" s="11">
        <v>155.54033899999999</v>
      </c>
      <c r="K390" s="11">
        <v>284.13949500000001</v>
      </c>
      <c r="L390" s="51">
        <v>14630.823707</v>
      </c>
      <c r="M390" s="41">
        <v>894522</v>
      </c>
      <c r="N390" s="21">
        <v>26.561807761974048</v>
      </c>
      <c r="O390" s="8">
        <v>0</v>
      </c>
      <c r="P390" s="23">
        <v>1.1138655287349522E-2</v>
      </c>
      <c r="Q390" s="24">
        <v>1</v>
      </c>
      <c r="R390" s="24">
        <v>0</v>
      </c>
      <c r="S390" s="42">
        <v>0</v>
      </c>
      <c r="T390" s="32">
        <v>894522</v>
      </c>
      <c r="U390" s="39">
        <v>0</v>
      </c>
      <c r="V390" s="64">
        <v>849795.89999999991</v>
      </c>
      <c r="W390" s="27">
        <v>25.233717373875344</v>
      </c>
      <c r="X390" s="88">
        <v>-5.0000000000000107E-2</v>
      </c>
      <c r="Y390" s="26">
        <v>752593.93445611559</v>
      </c>
      <c r="Z390" s="27">
        <v>22.347416172940452</v>
      </c>
      <c r="AA390" s="89">
        <v>-0.1586635829458464</v>
      </c>
      <c r="AB390" s="67">
        <v>0</v>
      </c>
      <c r="AC390" s="67">
        <v>1</v>
      </c>
      <c r="AD390" s="75">
        <v>0</v>
      </c>
      <c r="AE390" s="64">
        <v>894522</v>
      </c>
      <c r="AF390" s="27">
        <f t="shared" si="52"/>
        <v>26.561807761974048</v>
      </c>
      <c r="AG390" s="88">
        <f t="shared" si="61"/>
        <v>0</v>
      </c>
      <c r="AH390" s="26">
        <v>894522</v>
      </c>
      <c r="AI390" s="27">
        <f t="shared" si="53"/>
        <v>26.561807761974048</v>
      </c>
      <c r="AJ390" s="89">
        <f t="shared" si="62"/>
        <v>0</v>
      </c>
      <c r="AK390" s="67">
        <f t="shared" si="54"/>
        <v>0</v>
      </c>
      <c r="AL390" s="67">
        <f t="shared" si="55"/>
        <v>0</v>
      </c>
      <c r="AM390" s="75">
        <f t="shared" si="56"/>
        <v>1</v>
      </c>
    </row>
    <row r="391" spans="1:39" x14ac:dyDescent="0.25">
      <c r="A391" s="5"/>
      <c r="B391" s="50" t="s">
        <v>168</v>
      </c>
      <c r="C391" s="6" t="s">
        <v>1426</v>
      </c>
      <c r="D391" s="6" t="s">
        <v>1427</v>
      </c>
      <c r="E391" s="67" t="s">
        <v>947</v>
      </c>
      <c r="F391" s="76"/>
      <c r="G391" s="8">
        <v>25751</v>
      </c>
      <c r="H391" s="90">
        <f>VLOOKUP(C391,'[1]Actualisation du CIF'!B$7:G$1272,6,0)</f>
        <v>0.43460199999999999</v>
      </c>
      <c r="I391" s="68">
        <v>0.33532800000000001</v>
      </c>
      <c r="J391" s="11">
        <v>235.880898</v>
      </c>
      <c r="K391" s="11">
        <v>284.13949500000001</v>
      </c>
      <c r="L391" s="51">
        <v>13063.566666999999</v>
      </c>
      <c r="M391" s="41">
        <v>360864</v>
      </c>
      <c r="N391" s="21">
        <v>14.013591705176498</v>
      </c>
      <c r="O391" s="8">
        <v>0</v>
      </c>
      <c r="P391" s="23">
        <v>9.3134101912519269E-3</v>
      </c>
      <c r="Q391" s="24">
        <v>1</v>
      </c>
      <c r="R391" s="24">
        <v>0</v>
      </c>
      <c r="S391" s="42">
        <v>0</v>
      </c>
      <c r="T391" s="32">
        <v>360864</v>
      </c>
      <c r="U391" s="39">
        <v>0</v>
      </c>
      <c r="V391" s="64">
        <v>396950.4</v>
      </c>
      <c r="W391" s="27">
        <v>15.414950875694149</v>
      </c>
      <c r="X391" s="88">
        <v>0.10000000000000006</v>
      </c>
      <c r="Y391" s="26">
        <v>581175.08064000029</v>
      </c>
      <c r="Z391" s="27">
        <v>22.569029577103812</v>
      </c>
      <c r="AA391" s="89">
        <v>0.61051000000000077</v>
      </c>
      <c r="AB391" s="67">
        <v>1</v>
      </c>
      <c r="AC391" s="67">
        <v>0</v>
      </c>
      <c r="AD391" s="75">
        <v>0</v>
      </c>
      <c r="AE391" s="64">
        <v>396950.4</v>
      </c>
      <c r="AF391" s="27">
        <f t="shared" si="52"/>
        <v>15.414950875694149</v>
      </c>
      <c r="AG391" s="88">
        <f t="shared" si="61"/>
        <v>0.10000000000000006</v>
      </c>
      <c r="AH391" s="26">
        <v>514294.51853334962</v>
      </c>
      <c r="AI391" s="27">
        <f t="shared" si="53"/>
        <v>19.971827056555071</v>
      </c>
      <c r="AJ391" s="89">
        <f t="shared" si="62"/>
        <v>0.42517546370197529</v>
      </c>
      <c r="AK391" s="67">
        <f t="shared" si="54"/>
        <v>1</v>
      </c>
      <c r="AL391" s="67">
        <f t="shared" si="55"/>
        <v>0</v>
      </c>
      <c r="AM391" s="75">
        <f t="shared" si="56"/>
        <v>0</v>
      </c>
    </row>
    <row r="392" spans="1:39" x14ac:dyDescent="0.25">
      <c r="A392" s="5"/>
      <c r="B392" s="50" t="s">
        <v>168</v>
      </c>
      <c r="C392" s="6" t="s">
        <v>1442</v>
      </c>
      <c r="D392" s="6" t="s">
        <v>1443</v>
      </c>
      <c r="E392" s="67" t="s">
        <v>947</v>
      </c>
      <c r="F392" s="76"/>
      <c r="G392" s="8">
        <v>47584</v>
      </c>
      <c r="H392" s="90">
        <f>VLOOKUP(C392,'[1]Actualisation du CIF'!B$7:G$1272,6,0)</f>
        <v>0.403368</v>
      </c>
      <c r="I392" s="68">
        <v>0.34925299999999998</v>
      </c>
      <c r="J392" s="11">
        <v>376.63199800000001</v>
      </c>
      <c r="K392" s="11">
        <v>284.13949500000001</v>
      </c>
      <c r="L392" s="51">
        <v>12243.707947000001</v>
      </c>
      <c r="M392" s="41">
        <v>64149</v>
      </c>
      <c r="N392" s="21">
        <v>1.348121217215871</v>
      </c>
      <c r="O392" s="8">
        <v>0</v>
      </c>
      <c r="P392" s="23">
        <v>1.1271626211798183E-2</v>
      </c>
      <c r="Q392" s="24">
        <v>1</v>
      </c>
      <c r="R392" s="24">
        <v>0</v>
      </c>
      <c r="S392" s="42">
        <v>0</v>
      </c>
      <c r="T392" s="32">
        <v>237920</v>
      </c>
      <c r="U392" s="39">
        <v>1</v>
      </c>
      <c r="V392" s="64">
        <v>261712</v>
      </c>
      <c r="W392" s="27">
        <v>5.5</v>
      </c>
      <c r="X392" s="88" t="s">
        <v>2632</v>
      </c>
      <c r="Y392" s="26">
        <v>383172.5392</v>
      </c>
      <c r="Z392" s="27">
        <v>8.0525500000000001</v>
      </c>
      <c r="AA392" s="89" t="s">
        <v>2632</v>
      </c>
      <c r="AB392" s="67">
        <v>1</v>
      </c>
      <c r="AC392" s="67">
        <v>0</v>
      </c>
      <c r="AD392" s="75">
        <v>0</v>
      </c>
      <c r="AE392" s="64">
        <v>261712</v>
      </c>
      <c r="AF392" s="27">
        <f t="shared" si="52"/>
        <v>5.5</v>
      </c>
      <c r="AG392" s="88" t="s">
        <v>2632</v>
      </c>
      <c r="AH392" s="26">
        <v>383172.53920000017</v>
      </c>
      <c r="AI392" s="27">
        <f t="shared" si="53"/>
        <v>8.0525500000000036</v>
      </c>
      <c r="AJ392" s="89" t="s">
        <v>2632</v>
      </c>
      <c r="AK392" s="67">
        <f t="shared" si="54"/>
        <v>1</v>
      </c>
      <c r="AL392" s="67">
        <f t="shared" si="55"/>
        <v>0</v>
      </c>
      <c r="AM392" s="75">
        <f t="shared" si="56"/>
        <v>0</v>
      </c>
    </row>
    <row r="393" spans="1:39" x14ac:dyDescent="0.25">
      <c r="A393" s="5"/>
      <c r="B393" s="50" t="s">
        <v>168</v>
      </c>
      <c r="C393" s="6" t="s">
        <v>1444</v>
      </c>
      <c r="D393" s="6" t="s">
        <v>1445</v>
      </c>
      <c r="E393" s="67" t="s">
        <v>947</v>
      </c>
      <c r="F393" s="76"/>
      <c r="G393" s="8">
        <v>20609</v>
      </c>
      <c r="H393" s="90">
        <f>VLOOKUP(C393,'[1]Actualisation du CIF'!B$7:G$1272,6,0)</f>
        <v>0.37204799999999999</v>
      </c>
      <c r="I393" s="68">
        <v>0.45706000000000002</v>
      </c>
      <c r="J393" s="11">
        <v>147.427435</v>
      </c>
      <c r="K393" s="11">
        <v>284.13949500000001</v>
      </c>
      <c r="L393" s="51">
        <v>12342.685791</v>
      </c>
      <c r="M393" s="41">
        <v>486671</v>
      </c>
      <c r="N393" s="21">
        <v>23.614488815566016</v>
      </c>
      <c r="O393" s="8">
        <v>0</v>
      </c>
      <c r="P393" s="23">
        <v>2.1459021693195756E-3</v>
      </c>
      <c r="Q393" s="24">
        <v>1</v>
      </c>
      <c r="R393" s="24">
        <v>0</v>
      </c>
      <c r="S393" s="42">
        <v>0</v>
      </c>
      <c r="T393" s="32">
        <v>486671</v>
      </c>
      <c r="U393" s="39">
        <v>0</v>
      </c>
      <c r="V393" s="64">
        <v>535338.10000000009</v>
      </c>
      <c r="W393" s="27">
        <v>25.975937697122621</v>
      </c>
      <c r="X393" s="88">
        <v>0.10000000000000019</v>
      </c>
      <c r="Y393" s="26">
        <v>605690.95825775177</v>
      </c>
      <c r="Z393" s="27">
        <v>29.389633570660962</v>
      </c>
      <c r="AA393" s="89">
        <v>0.24455938048034867</v>
      </c>
      <c r="AB393" s="67">
        <v>1</v>
      </c>
      <c r="AC393" s="67">
        <v>0</v>
      </c>
      <c r="AD393" s="75">
        <v>0</v>
      </c>
      <c r="AE393" s="64">
        <v>535338.10000000009</v>
      </c>
      <c r="AF393" s="27">
        <f t="shared" si="52"/>
        <v>25.975937697122621</v>
      </c>
      <c r="AG393" s="88">
        <f>(AE393-M393)/M393</f>
        <v>0.10000000000000019</v>
      </c>
      <c r="AH393" s="26">
        <v>695651.64205591334</v>
      </c>
      <c r="AI393" s="27">
        <f t="shared" si="53"/>
        <v>33.754749966321185</v>
      </c>
      <c r="AJ393" s="89">
        <f>(AH393-M393)/M393</f>
        <v>0.42940845469714312</v>
      </c>
      <c r="AK393" s="67">
        <f t="shared" si="54"/>
        <v>1</v>
      </c>
      <c r="AL393" s="67">
        <f t="shared" si="55"/>
        <v>0</v>
      </c>
      <c r="AM393" s="75">
        <f t="shared" si="56"/>
        <v>0</v>
      </c>
    </row>
    <row r="394" spans="1:39" x14ac:dyDescent="0.25">
      <c r="A394" s="5"/>
      <c r="B394" s="50" t="s">
        <v>168</v>
      </c>
      <c r="C394" s="6" t="s">
        <v>2588</v>
      </c>
      <c r="D394" s="6" t="s">
        <v>2589</v>
      </c>
      <c r="E394" s="67" t="s">
        <v>2661</v>
      </c>
      <c r="F394" s="76"/>
      <c r="G394" s="8">
        <v>777535</v>
      </c>
      <c r="H394" s="90">
        <f>VLOOKUP(C394,'[1]Actualisation du CIF'!B$7:G$1272,6,0)</f>
        <v>0.43409900000000001</v>
      </c>
      <c r="I394" s="68">
        <v>0.57037919999999998</v>
      </c>
      <c r="J394" s="11">
        <v>616.50887899999998</v>
      </c>
      <c r="K394" s="11">
        <v>585.37420134364731</v>
      </c>
      <c r="L394" s="51">
        <v>15136.737673</v>
      </c>
      <c r="M394" s="41">
        <v>12750139</v>
      </c>
      <c r="N394" s="21">
        <v>16.398154423916608</v>
      </c>
      <c r="O394" s="8">
        <v>0</v>
      </c>
      <c r="P394" s="23">
        <v>3.2955360859161724E-2</v>
      </c>
      <c r="Q394" s="24">
        <v>1</v>
      </c>
      <c r="R394" s="24">
        <v>0</v>
      </c>
      <c r="S394" s="42">
        <v>0</v>
      </c>
      <c r="T394" s="32">
        <v>12750139</v>
      </c>
      <c r="U394" s="39">
        <v>0</v>
      </c>
      <c r="V394" s="64">
        <v>14025152.9</v>
      </c>
      <c r="W394" s="27">
        <v>18.03796986630827</v>
      </c>
      <c r="X394" s="88">
        <v>0.10000000000000003</v>
      </c>
      <c r="Y394" s="26">
        <v>20534226.360890005</v>
      </c>
      <c r="Z394" s="27">
        <v>26.409391681261944</v>
      </c>
      <c r="AA394" s="89">
        <v>0.61051000000000033</v>
      </c>
      <c r="AB394" s="67">
        <v>1</v>
      </c>
      <c r="AC394" s="67">
        <v>0</v>
      </c>
      <c r="AD394" s="75">
        <v>0</v>
      </c>
      <c r="AE394" s="64">
        <v>14025152.9</v>
      </c>
      <c r="AF394" s="27">
        <f t="shared" ref="AF394:AF457" si="63">AE394/G394</f>
        <v>18.03796986630827</v>
      </c>
      <c r="AG394" s="88">
        <f>(AE394-M394)/M394</f>
        <v>0.10000000000000003</v>
      </c>
      <c r="AH394" s="26">
        <v>20534226.360890005</v>
      </c>
      <c r="AI394" s="27">
        <f t="shared" ref="AI394:AI457" si="64">AH394/G394</f>
        <v>26.409391681261944</v>
      </c>
      <c r="AJ394" s="89">
        <f>(AH394-M394)/M394</f>
        <v>0.61051000000000033</v>
      </c>
      <c r="AK394" s="67">
        <f t="shared" ref="AK394:AK457" si="65">IF(AH394&gt;M394,1,0)</f>
        <v>1</v>
      </c>
      <c r="AL394" s="67">
        <f t="shared" ref="AL394:AL457" si="66">IF(AH394&lt;M394,1,0)</f>
        <v>0</v>
      </c>
      <c r="AM394" s="75">
        <f t="shared" ref="AM394:AM457" si="67">IF(AH394=M394,1,0)</f>
        <v>0</v>
      </c>
    </row>
    <row r="395" spans="1:39" x14ac:dyDescent="0.25">
      <c r="A395" s="5"/>
      <c r="B395" s="50" t="s">
        <v>168</v>
      </c>
      <c r="C395" s="6" t="s">
        <v>1438</v>
      </c>
      <c r="D395" s="6" t="s">
        <v>1439</v>
      </c>
      <c r="E395" s="67" t="s">
        <v>947</v>
      </c>
      <c r="F395" s="76"/>
      <c r="G395" s="8">
        <v>23080</v>
      </c>
      <c r="H395" s="90">
        <f>VLOOKUP(C395,'[1]Actualisation du CIF'!B$7:G$1272,6,0)</f>
        <v>0.310006</v>
      </c>
      <c r="I395" s="68">
        <v>0.30563600000000002</v>
      </c>
      <c r="J395" s="11">
        <v>297.145061</v>
      </c>
      <c r="K395" s="11">
        <v>284.13949500000001</v>
      </c>
      <c r="L395" s="51">
        <v>12667.163442999999</v>
      </c>
      <c r="M395" s="41">
        <v>409329</v>
      </c>
      <c r="N395" s="21">
        <v>17.735225303292893</v>
      </c>
      <c r="O395" s="8">
        <v>0</v>
      </c>
      <c r="P395" s="23">
        <v>7.5159190548676697E-3</v>
      </c>
      <c r="Q395" s="24">
        <v>1</v>
      </c>
      <c r="R395" s="24">
        <v>0</v>
      </c>
      <c r="S395" s="42">
        <v>0</v>
      </c>
      <c r="T395" s="32">
        <v>409328.99999999994</v>
      </c>
      <c r="U395" s="39">
        <v>0</v>
      </c>
      <c r="V395" s="64">
        <v>404073.98725575709</v>
      </c>
      <c r="W395" s="27">
        <v>17.50753844262379</v>
      </c>
      <c r="X395" s="88">
        <v>-1.2838114925262826E-2</v>
      </c>
      <c r="Y395" s="26">
        <v>425883.86652436719</v>
      </c>
      <c r="Z395" s="27">
        <v>18.452507215093899</v>
      </c>
      <c r="AA395" s="89">
        <v>4.0443913146557382E-2</v>
      </c>
      <c r="AB395" s="67">
        <v>1</v>
      </c>
      <c r="AC395" s="67">
        <v>0</v>
      </c>
      <c r="AD395" s="75">
        <v>0</v>
      </c>
      <c r="AE395" s="64">
        <v>388862.54999999993</v>
      </c>
      <c r="AF395" s="27">
        <f t="shared" si="63"/>
        <v>16.848464038128245</v>
      </c>
      <c r="AG395" s="88">
        <f>(AE395-M395)/M395</f>
        <v>-5.0000000000000169E-2</v>
      </c>
      <c r="AH395" s="26">
        <v>392732.23192359874</v>
      </c>
      <c r="AI395" s="27">
        <f t="shared" si="64"/>
        <v>17.016127899635993</v>
      </c>
      <c r="AJ395" s="89">
        <f>(AH395-M395)/M395</f>
        <v>-4.0546279585373289E-2</v>
      </c>
      <c r="AK395" s="67">
        <f t="shared" si="65"/>
        <v>0</v>
      </c>
      <c r="AL395" s="67">
        <f t="shared" si="66"/>
        <v>1</v>
      </c>
      <c r="AM395" s="75">
        <f t="shared" si="67"/>
        <v>0</v>
      </c>
    </row>
    <row r="396" spans="1:39" x14ac:dyDescent="0.25">
      <c r="A396" s="5"/>
      <c r="B396" s="50" t="s">
        <v>168</v>
      </c>
      <c r="C396" s="6" t="s">
        <v>169</v>
      </c>
      <c r="D396" s="6" t="s">
        <v>170</v>
      </c>
      <c r="E396" s="67" t="s">
        <v>2633</v>
      </c>
      <c r="F396" s="76"/>
      <c r="G396" s="8">
        <v>78252</v>
      </c>
      <c r="H396" s="90">
        <f>VLOOKUP(C396,'[1]Actualisation du CIF'!B$7:G$1272,6,0)</f>
        <v>0.523119</v>
      </c>
      <c r="I396" s="68">
        <v>0.52232100000000004</v>
      </c>
      <c r="J396" s="11">
        <v>439.88678900000002</v>
      </c>
      <c r="K396" s="11">
        <v>401.16184900000002</v>
      </c>
      <c r="L396" s="51">
        <v>18061.504936000001</v>
      </c>
      <c r="M396" s="41">
        <v>788213</v>
      </c>
      <c r="N396" s="21">
        <v>10.072752134130758</v>
      </c>
      <c r="O396" s="8">
        <v>0</v>
      </c>
      <c r="P396" s="23">
        <v>0.12230915599004742</v>
      </c>
      <c r="Q396" s="24">
        <v>1</v>
      </c>
      <c r="R396" s="24">
        <v>0</v>
      </c>
      <c r="S396" s="42">
        <v>0</v>
      </c>
      <c r="T396" s="32">
        <v>788213</v>
      </c>
      <c r="U396" s="39">
        <v>0</v>
      </c>
      <c r="V396" s="64">
        <v>867034.3</v>
      </c>
      <c r="W396" s="27">
        <v>11.080027347543833</v>
      </c>
      <c r="X396" s="88">
        <v>0.10000000000000006</v>
      </c>
      <c r="Y396" s="26">
        <v>1269424.9186300004</v>
      </c>
      <c r="Z396" s="27">
        <v>16.222268039538932</v>
      </c>
      <c r="AA396" s="89">
        <v>0.61051000000000055</v>
      </c>
      <c r="AB396" s="67">
        <v>1</v>
      </c>
      <c r="AC396" s="67">
        <v>0</v>
      </c>
      <c r="AD396" s="75">
        <v>0</v>
      </c>
      <c r="AE396" s="64">
        <v>867034.3</v>
      </c>
      <c r="AF396" s="27">
        <f t="shared" si="63"/>
        <v>11.080027347543833</v>
      </c>
      <c r="AG396" s="88">
        <f>(AE396-M396)/M396</f>
        <v>0.10000000000000006</v>
      </c>
      <c r="AH396" s="26">
        <v>1269424.9186300004</v>
      </c>
      <c r="AI396" s="27">
        <f t="shared" si="64"/>
        <v>16.222268039538932</v>
      </c>
      <c r="AJ396" s="89">
        <f>(AH396-M396)/M396</f>
        <v>0.61051000000000055</v>
      </c>
      <c r="AK396" s="67">
        <f t="shared" si="65"/>
        <v>1</v>
      </c>
      <c r="AL396" s="67">
        <f t="shared" si="66"/>
        <v>0</v>
      </c>
      <c r="AM396" s="75">
        <f t="shared" si="67"/>
        <v>0</v>
      </c>
    </row>
    <row r="397" spans="1:39" x14ac:dyDescent="0.25">
      <c r="A397" s="5"/>
      <c r="B397" s="50" t="s">
        <v>168</v>
      </c>
      <c r="C397" s="6" t="s">
        <v>1440</v>
      </c>
      <c r="D397" s="6" t="s">
        <v>1441</v>
      </c>
      <c r="E397" s="67" t="s">
        <v>947</v>
      </c>
      <c r="F397" s="76"/>
      <c r="G397" s="8">
        <v>21513</v>
      </c>
      <c r="H397" s="90">
        <f>VLOOKUP(C397,'[1]Actualisation du CIF'!B$7:G$1272,6,0)</f>
        <v>0.438087</v>
      </c>
      <c r="I397" s="68">
        <v>0.43801299999999999</v>
      </c>
      <c r="J397" s="11">
        <v>158.60740000000001</v>
      </c>
      <c r="K397" s="11">
        <v>284.13949500000001</v>
      </c>
      <c r="L397" s="51">
        <v>18107.167431000002</v>
      </c>
      <c r="M397" s="41">
        <v>591520</v>
      </c>
      <c r="N397" s="21">
        <v>27.495932691860734</v>
      </c>
      <c r="O397" s="8">
        <v>0</v>
      </c>
      <c r="P397" s="23">
        <v>-7.0314555897268649E-2</v>
      </c>
      <c r="Q397" s="24">
        <v>0</v>
      </c>
      <c r="R397" s="24">
        <v>1</v>
      </c>
      <c r="S397" s="42">
        <v>0</v>
      </c>
      <c r="T397" s="32">
        <v>591520</v>
      </c>
      <c r="U397" s="39">
        <v>0</v>
      </c>
      <c r="V397" s="64">
        <v>618200.84214278508</v>
      </c>
      <c r="W397" s="27">
        <v>28.736152193686845</v>
      </c>
      <c r="X397" s="88">
        <v>4.5105562183501965E-2</v>
      </c>
      <c r="Y397" s="26">
        <v>651568.21088249399</v>
      </c>
      <c r="Z397" s="27">
        <v>30.28718499895384</v>
      </c>
      <c r="AA397" s="89">
        <v>0.10151509819193602</v>
      </c>
      <c r="AB397" s="67">
        <v>1</v>
      </c>
      <c r="AC397" s="67">
        <v>0</v>
      </c>
      <c r="AD397" s="75">
        <v>0</v>
      </c>
      <c r="AE397" s="64">
        <v>591520</v>
      </c>
      <c r="AF397" s="27">
        <f t="shared" si="63"/>
        <v>27.495932691860734</v>
      </c>
      <c r="AG397" s="88">
        <f>(AE397-M397)/M397</f>
        <v>0</v>
      </c>
      <c r="AH397" s="26">
        <v>609175.11402769154</v>
      </c>
      <c r="AI397" s="27">
        <f t="shared" si="64"/>
        <v>28.316604565969019</v>
      </c>
      <c r="AJ397" s="89">
        <f>(AH397-M397)/M397</f>
        <v>2.9847028042486373E-2</v>
      </c>
      <c r="AK397" s="67">
        <f t="shared" si="65"/>
        <v>1</v>
      </c>
      <c r="AL397" s="67">
        <f t="shared" si="66"/>
        <v>0</v>
      </c>
      <c r="AM397" s="75">
        <f t="shared" si="67"/>
        <v>0</v>
      </c>
    </row>
    <row r="398" spans="1:39" x14ac:dyDescent="0.25">
      <c r="A398" s="5"/>
      <c r="B398" s="50" t="s">
        <v>168</v>
      </c>
      <c r="C398" s="6" t="s">
        <v>1446</v>
      </c>
      <c r="D398" s="6" t="s">
        <v>1447</v>
      </c>
      <c r="E398" s="67" t="s">
        <v>947</v>
      </c>
      <c r="F398" s="76"/>
      <c r="G398" s="8">
        <v>14699</v>
      </c>
      <c r="H398" s="90">
        <f>VLOOKUP(C398,'[1]Actualisation du CIF'!B$7:G$1272,6,0)</f>
        <v>0.35925000000000001</v>
      </c>
      <c r="I398" s="68">
        <v>0.35302099999999997</v>
      </c>
      <c r="J398" s="11">
        <v>347.382543</v>
      </c>
      <c r="K398" s="11">
        <v>284.13949500000001</v>
      </c>
      <c r="L398" s="51">
        <v>12670.093454</v>
      </c>
      <c r="M398" s="41">
        <v>21473</v>
      </c>
      <c r="N398" s="21">
        <v>1.4608476767127014</v>
      </c>
      <c r="O398" s="8">
        <v>0</v>
      </c>
      <c r="P398" s="23">
        <v>-0.33586510036526579</v>
      </c>
      <c r="Q398" s="24">
        <v>0</v>
      </c>
      <c r="R398" s="24">
        <v>1</v>
      </c>
      <c r="S398" s="42">
        <v>0</v>
      </c>
      <c r="T398" s="32">
        <v>73495</v>
      </c>
      <c r="U398" s="39">
        <v>1</v>
      </c>
      <c r="V398" s="64">
        <v>80844.5</v>
      </c>
      <c r="W398" s="27">
        <v>5.5</v>
      </c>
      <c r="X398" s="88" t="s">
        <v>2632</v>
      </c>
      <c r="Y398" s="26">
        <v>118364.43245000008</v>
      </c>
      <c r="Z398" s="27">
        <v>8.0525500000000054</v>
      </c>
      <c r="AA398" s="89" t="s">
        <v>2632</v>
      </c>
      <c r="AB398" s="67">
        <v>1</v>
      </c>
      <c r="AC398" s="67">
        <v>0</v>
      </c>
      <c r="AD398" s="75">
        <v>0</v>
      </c>
      <c r="AE398" s="64">
        <v>80844.5</v>
      </c>
      <c r="AF398" s="27">
        <f t="shared" si="63"/>
        <v>5.5</v>
      </c>
      <c r="AG398" s="88" t="s">
        <v>2632</v>
      </c>
      <c r="AH398" s="26">
        <v>118364.43245000008</v>
      </c>
      <c r="AI398" s="27">
        <f t="shared" si="64"/>
        <v>8.0525500000000054</v>
      </c>
      <c r="AJ398" s="89" t="s">
        <v>2632</v>
      </c>
      <c r="AK398" s="67">
        <f t="shared" si="65"/>
        <v>1</v>
      </c>
      <c r="AL398" s="67">
        <f t="shared" si="66"/>
        <v>0</v>
      </c>
      <c r="AM398" s="75">
        <f t="shared" si="67"/>
        <v>0</v>
      </c>
    </row>
    <row r="399" spans="1:39" x14ac:dyDescent="0.25">
      <c r="A399" s="5"/>
      <c r="B399" s="50" t="s">
        <v>168</v>
      </c>
      <c r="C399" s="6" t="s">
        <v>1432</v>
      </c>
      <c r="D399" s="6" t="s">
        <v>1433</v>
      </c>
      <c r="E399" s="67" t="s">
        <v>947</v>
      </c>
      <c r="F399" s="76"/>
      <c r="G399" s="8">
        <v>40131</v>
      </c>
      <c r="H399" s="90">
        <f>VLOOKUP(C399,'[1]Actualisation du CIF'!B$7:G$1272,6,0)</f>
        <v>0.32237500000000002</v>
      </c>
      <c r="I399" s="68">
        <v>0.32550699999999999</v>
      </c>
      <c r="J399" s="11">
        <v>201.1908</v>
      </c>
      <c r="K399" s="11">
        <v>284.13949500000001</v>
      </c>
      <c r="L399" s="51">
        <v>16776.973771000001</v>
      </c>
      <c r="M399" s="41">
        <v>692071</v>
      </c>
      <c r="N399" s="21">
        <v>17.245296653459917</v>
      </c>
      <c r="O399" s="8">
        <v>0</v>
      </c>
      <c r="P399" s="23">
        <v>-7.0080885916881844E-2</v>
      </c>
      <c r="Q399" s="24">
        <v>0</v>
      </c>
      <c r="R399" s="24">
        <v>1</v>
      </c>
      <c r="S399" s="42">
        <v>0</v>
      </c>
      <c r="T399" s="32">
        <v>692070.99999999988</v>
      </c>
      <c r="U399" s="39">
        <v>0</v>
      </c>
      <c r="V399" s="64">
        <v>761278.1</v>
      </c>
      <c r="W399" s="27">
        <v>18.969826318805911</v>
      </c>
      <c r="X399" s="88">
        <v>9.9999999999999964E-2</v>
      </c>
      <c r="Y399" s="26">
        <v>814839.88078319468</v>
      </c>
      <c r="Z399" s="27">
        <v>20.304499782791225</v>
      </c>
      <c r="AA399" s="89">
        <v>0.17739347665657812</v>
      </c>
      <c r="AB399" s="67">
        <v>1</v>
      </c>
      <c r="AC399" s="67">
        <v>0</v>
      </c>
      <c r="AD399" s="75">
        <v>0</v>
      </c>
      <c r="AE399" s="64">
        <v>694522.2424378139</v>
      </c>
      <c r="AF399" s="27">
        <f t="shared" si="63"/>
        <v>17.306377674062791</v>
      </c>
      <c r="AG399" s="88">
        <f t="shared" ref="AG399:AG408" si="68">(AE399-M399)/M399</f>
        <v>3.5418944556467424E-3</v>
      </c>
      <c r="AH399" s="26">
        <v>769478.74675621372</v>
      </c>
      <c r="AI399" s="27">
        <f t="shared" si="64"/>
        <v>19.174173251506659</v>
      </c>
      <c r="AJ399" s="89">
        <f t="shared" ref="AJ399:AJ408" si="69">(AH399-M399)/M399</f>
        <v>0.11184942983626495</v>
      </c>
      <c r="AK399" s="67">
        <f t="shared" si="65"/>
        <v>1</v>
      </c>
      <c r="AL399" s="67">
        <f t="shared" si="66"/>
        <v>0</v>
      </c>
      <c r="AM399" s="75">
        <f t="shared" si="67"/>
        <v>0</v>
      </c>
    </row>
    <row r="400" spans="1:39" x14ac:dyDescent="0.25">
      <c r="A400" s="5"/>
      <c r="B400" s="50" t="s">
        <v>168</v>
      </c>
      <c r="C400" s="6" t="s">
        <v>1434</v>
      </c>
      <c r="D400" s="6" t="s">
        <v>1435</v>
      </c>
      <c r="E400" s="67" t="s">
        <v>947</v>
      </c>
      <c r="F400" s="76"/>
      <c r="G400" s="8">
        <v>20345</v>
      </c>
      <c r="H400" s="90">
        <f>VLOOKUP(C400,'[1]Actualisation du CIF'!B$7:G$1272,6,0)</f>
        <v>0.30732199999999998</v>
      </c>
      <c r="I400" s="68">
        <v>0.35165800000000003</v>
      </c>
      <c r="J400" s="11">
        <v>210.258835</v>
      </c>
      <c r="K400" s="11">
        <v>284.13949500000001</v>
      </c>
      <c r="L400" s="51">
        <v>17531.796231</v>
      </c>
      <c r="M400" s="41">
        <v>143534</v>
      </c>
      <c r="N400" s="21">
        <v>7.0550012288031461</v>
      </c>
      <c r="O400" s="8">
        <v>0</v>
      </c>
      <c r="P400" s="23">
        <v>-0.11051933384813936</v>
      </c>
      <c r="Q400" s="24">
        <v>0</v>
      </c>
      <c r="R400" s="24">
        <v>1</v>
      </c>
      <c r="S400" s="42">
        <v>0</v>
      </c>
      <c r="T400" s="32">
        <v>143534</v>
      </c>
      <c r="U400" s="39">
        <v>0</v>
      </c>
      <c r="V400" s="64">
        <v>157887.40000000002</v>
      </c>
      <c r="W400" s="27">
        <v>7.7605013516834616</v>
      </c>
      <c r="X400" s="88">
        <v>0.10000000000000016</v>
      </c>
      <c r="Y400" s="26">
        <v>231162.94234000013</v>
      </c>
      <c r="Z400" s="27">
        <v>11.362150028999761</v>
      </c>
      <c r="AA400" s="89">
        <v>0.61051000000000089</v>
      </c>
      <c r="AB400" s="67">
        <v>1</v>
      </c>
      <c r="AC400" s="67">
        <v>0</v>
      </c>
      <c r="AD400" s="75">
        <v>0</v>
      </c>
      <c r="AE400" s="64">
        <v>157887.40000000002</v>
      </c>
      <c r="AF400" s="27">
        <f t="shared" si="63"/>
        <v>7.7605013516834616</v>
      </c>
      <c r="AG400" s="88">
        <f t="shared" si="68"/>
        <v>0.10000000000000016</v>
      </c>
      <c r="AH400" s="26">
        <v>231162.94234000013</v>
      </c>
      <c r="AI400" s="27">
        <f t="shared" si="64"/>
        <v>11.362150028999761</v>
      </c>
      <c r="AJ400" s="89">
        <f t="shared" si="69"/>
        <v>0.61051000000000089</v>
      </c>
      <c r="AK400" s="67">
        <f t="shared" si="65"/>
        <v>1</v>
      </c>
      <c r="AL400" s="67">
        <f t="shared" si="66"/>
        <v>0</v>
      </c>
      <c r="AM400" s="75">
        <f t="shared" si="67"/>
        <v>0</v>
      </c>
    </row>
    <row r="401" spans="1:39" x14ac:dyDescent="0.25">
      <c r="A401" s="5"/>
      <c r="B401" s="50" t="s">
        <v>173</v>
      </c>
      <c r="C401" s="6" t="s">
        <v>1464</v>
      </c>
      <c r="D401" s="6" t="s">
        <v>1465</v>
      </c>
      <c r="E401" s="67" t="s">
        <v>947</v>
      </c>
      <c r="F401" s="76"/>
      <c r="G401" s="8">
        <v>21639</v>
      </c>
      <c r="H401" s="90">
        <f>VLOOKUP(C401,'[1]Actualisation du CIF'!B$7:G$1272,6,0)</f>
        <v>0.38210899999999998</v>
      </c>
      <c r="I401" s="68">
        <v>0.41720000000000002</v>
      </c>
      <c r="J401" s="11">
        <v>205.693331</v>
      </c>
      <c r="K401" s="11">
        <v>284.13949500000001</v>
      </c>
      <c r="L401" s="51">
        <v>15218.085058000001</v>
      </c>
      <c r="M401" s="41">
        <v>473674</v>
      </c>
      <c r="N401" s="21">
        <v>21.889828550302695</v>
      </c>
      <c r="O401" s="8">
        <v>0</v>
      </c>
      <c r="P401" s="23">
        <v>-6.1398336726549513E-2</v>
      </c>
      <c r="Q401" s="24">
        <v>0</v>
      </c>
      <c r="R401" s="24">
        <v>1</v>
      </c>
      <c r="S401" s="42">
        <v>0</v>
      </c>
      <c r="T401" s="32">
        <v>473674</v>
      </c>
      <c r="U401" s="39">
        <v>0</v>
      </c>
      <c r="V401" s="64">
        <v>502795.36425455433</v>
      </c>
      <c r="W401" s="27">
        <v>23.235609975255525</v>
      </c>
      <c r="X401" s="88">
        <v>6.1479760878904742E-2</v>
      </c>
      <c r="Y401" s="26">
        <v>529933.72637898335</v>
      </c>
      <c r="Z401" s="27">
        <v>24.489751207494955</v>
      </c>
      <c r="AA401" s="89">
        <v>0.1187730936867621</v>
      </c>
      <c r="AB401" s="67">
        <v>1</v>
      </c>
      <c r="AC401" s="67">
        <v>0</v>
      </c>
      <c r="AD401" s="75">
        <v>0</v>
      </c>
      <c r="AE401" s="64">
        <v>488404.84110406972</v>
      </c>
      <c r="AF401" s="27">
        <f t="shared" si="63"/>
        <v>22.570582795141629</v>
      </c>
      <c r="AG401" s="88">
        <f t="shared" si="68"/>
        <v>3.1099112689465171E-2</v>
      </c>
      <c r="AH401" s="26">
        <v>541116.06810933375</v>
      </c>
      <c r="AI401" s="27">
        <f t="shared" si="64"/>
        <v>25.006519160281609</v>
      </c>
      <c r="AJ401" s="89">
        <f t="shared" si="69"/>
        <v>0.14238076843849093</v>
      </c>
      <c r="AK401" s="67">
        <f t="shared" si="65"/>
        <v>1</v>
      </c>
      <c r="AL401" s="67">
        <f t="shared" si="66"/>
        <v>0</v>
      </c>
      <c r="AM401" s="75">
        <f t="shared" si="67"/>
        <v>0</v>
      </c>
    </row>
    <row r="402" spans="1:39" x14ac:dyDescent="0.25">
      <c r="A402" s="5"/>
      <c r="B402" s="50" t="s">
        <v>173</v>
      </c>
      <c r="C402" s="6" t="s">
        <v>1460</v>
      </c>
      <c r="D402" s="6" t="s">
        <v>1461</v>
      </c>
      <c r="E402" s="67" t="s">
        <v>947</v>
      </c>
      <c r="F402" s="76"/>
      <c r="G402" s="8">
        <v>12130</v>
      </c>
      <c r="H402" s="90">
        <f>VLOOKUP(C402,'[1]Actualisation du CIF'!B$7:G$1272,6,0)</f>
        <v>0.539829</v>
      </c>
      <c r="I402" s="68">
        <v>0.539829</v>
      </c>
      <c r="J402" s="11">
        <v>111.495136</v>
      </c>
      <c r="K402" s="11">
        <v>284.13949500000001</v>
      </c>
      <c r="L402" s="51">
        <v>12910.343570999999</v>
      </c>
      <c r="M402" s="41">
        <v>564534</v>
      </c>
      <c r="N402" s="21">
        <v>46.540313272877164</v>
      </c>
      <c r="O402" s="8">
        <v>0</v>
      </c>
      <c r="P402" s="23">
        <v>7.9944982567505018E-4</v>
      </c>
      <c r="Q402" s="24">
        <v>1</v>
      </c>
      <c r="R402" s="24">
        <v>0</v>
      </c>
      <c r="S402" s="42">
        <v>0</v>
      </c>
      <c r="T402" s="32">
        <v>564534</v>
      </c>
      <c r="U402" s="39">
        <v>0</v>
      </c>
      <c r="V402" s="64">
        <v>564534</v>
      </c>
      <c r="W402" s="27">
        <v>46.540313272877164</v>
      </c>
      <c r="X402" s="88">
        <v>0</v>
      </c>
      <c r="Y402" s="26">
        <v>589857.26600723935</v>
      </c>
      <c r="Z402" s="27">
        <v>48.627969167950482</v>
      </c>
      <c r="AA402" s="89">
        <v>4.485693688465061E-2</v>
      </c>
      <c r="AB402" s="67">
        <v>1</v>
      </c>
      <c r="AC402" s="67">
        <v>0</v>
      </c>
      <c r="AD402" s="75">
        <v>0</v>
      </c>
      <c r="AE402" s="64">
        <v>564534</v>
      </c>
      <c r="AF402" s="27">
        <f t="shared" si="63"/>
        <v>46.540313272877164</v>
      </c>
      <c r="AG402" s="88">
        <f t="shared" si="68"/>
        <v>0</v>
      </c>
      <c r="AH402" s="26">
        <v>564534</v>
      </c>
      <c r="AI402" s="27">
        <f t="shared" si="64"/>
        <v>46.540313272877164</v>
      </c>
      <c r="AJ402" s="89">
        <f t="shared" si="69"/>
        <v>0</v>
      </c>
      <c r="AK402" s="67">
        <f t="shared" si="65"/>
        <v>0</v>
      </c>
      <c r="AL402" s="67">
        <f t="shared" si="66"/>
        <v>0</v>
      </c>
      <c r="AM402" s="75">
        <f t="shared" si="67"/>
        <v>1</v>
      </c>
    </row>
    <row r="403" spans="1:39" x14ac:dyDescent="0.25">
      <c r="A403" s="5"/>
      <c r="B403" s="50" t="s">
        <v>173</v>
      </c>
      <c r="C403" s="6" t="s">
        <v>1458</v>
      </c>
      <c r="D403" s="6" t="s">
        <v>1459</v>
      </c>
      <c r="E403" s="67" t="s">
        <v>947</v>
      </c>
      <c r="F403" s="76"/>
      <c r="G403" s="8">
        <v>7526</v>
      </c>
      <c r="H403" s="90">
        <f>VLOOKUP(C403,'[1]Actualisation du CIF'!B$7:G$1272,6,0)</f>
        <v>0.52739000000000003</v>
      </c>
      <c r="I403" s="68">
        <v>0.52739100000000005</v>
      </c>
      <c r="J403" s="11">
        <v>188.421074</v>
      </c>
      <c r="K403" s="11">
        <v>284.13949500000001</v>
      </c>
      <c r="L403" s="51">
        <v>11479.152848</v>
      </c>
      <c r="M403" s="41">
        <v>148823</v>
      </c>
      <c r="N403" s="21">
        <v>19.774515014615996</v>
      </c>
      <c r="O403" s="8">
        <v>0</v>
      </c>
      <c r="P403" s="23">
        <v>-3.0100754917779804E-3</v>
      </c>
      <c r="Q403" s="24">
        <v>0</v>
      </c>
      <c r="R403" s="24">
        <v>1</v>
      </c>
      <c r="S403" s="42">
        <v>0</v>
      </c>
      <c r="T403" s="32">
        <v>148823</v>
      </c>
      <c r="U403" s="39">
        <v>0</v>
      </c>
      <c r="V403" s="64">
        <v>163705.30000000002</v>
      </c>
      <c r="W403" s="27">
        <v>21.751966516077601</v>
      </c>
      <c r="X403" s="88">
        <v>0.10000000000000012</v>
      </c>
      <c r="Y403" s="26">
        <v>239680.92973000012</v>
      </c>
      <c r="Z403" s="27">
        <v>31.847054176189225</v>
      </c>
      <c r="AA403" s="89">
        <v>0.61051000000000077</v>
      </c>
      <c r="AB403" s="67">
        <v>1</v>
      </c>
      <c r="AC403" s="67">
        <v>0</v>
      </c>
      <c r="AD403" s="75">
        <v>0</v>
      </c>
      <c r="AE403" s="64">
        <v>163705.30000000002</v>
      </c>
      <c r="AF403" s="27">
        <f t="shared" si="63"/>
        <v>21.751966516077601</v>
      </c>
      <c r="AG403" s="88">
        <f t="shared" si="68"/>
        <v>0.10000000000000012</v>
      </c>
      <c r="AH403" s="26">
        <v>239680.92973000012</v>
      </c>
      <c r="AI403" s="27">
        <f t="shared" si="64"/>
        <v>31.847054176189225</v>
      </c>
      <c r="AJ403" s="89">
        <f t="shared" si="69"/>
        <v>0.61051000000000077</v>
      </c>
      <c r="AK403" s="67">
        <f t="shared" si="65"/>
        <v>1</v>
      </c>
      <c r="AL403" s="67">
        <f t="shared" si="66"/>
        <v>0</v>
      </c>
      <c r="AM403" s="75">
        <f t="shared" si="67"/>
        <v>0</v>
      </c>
    </row>
    <row r="404" spans="1:39" x14ac:dyDescent="0.25">
      <c r="A404" s="5"/>
      <c r="B404" s="50" t="s">
        <v>173</v>
      </c>
      <c r="C404" s="6" t="s">
        <v>1454</v>
      </c>
      <c r="D404" s="6" t="s">
        <v>1455</v>
      </c>
      <c r="E404" s="67" t="s">
        <v>947</v>
      </c>
      <c r="F404" s="76"/>
      <c r="G404" s="8">
        <v>8053</v>
      </c>
      <c r="H404" s="90">
        <f>VLOOKUP(C404,'[1]Actualisation du CIF'!B$7:G$1272,6,0)</f>
        <v>0.58143500000000004</v>
      </c>
      <c r="I404" s="68">
        <v>0.58143400000000001</v>
      </c>
      <c r="J404" s="11">
        <v>175.56090900000001</v>
      </c>
      <c r="K404" s="11">
        <v>284.13949500000001</v>
      </c>
      <c r="L404" s="51">
        <v>12185.720094</v>
      </c>
      <c r="M404" s="41">
        <v>220917</v>
      </c>
      <c r="N404" s="21">
        <v>27.432882155718367</v>
      </c>
      <c r="O404" s="8">
        <v>0</v>
      </c>
      <c r="P404" s="23">
        <v>-3.404241995871203E-4</v>
      </c>
      <c r="Q404" s="24">
        <v>0</v>
      </c>
      <c r="R404" s="24">
        <v>1</v>
      </c>
      <c r="S404" s="42">
        <v>0</v>
      </c>
      <c r="T404" s="32">
        <v>220917</v>
      </c>
      <c r="U404" s="39">
        <v>0</v>
      </c>
      <c r="V404" s="64">
        <v>243008.7</v>
      </c>
      <c r="W404" s="27">
        <v>30.176170371290205</v>
      </c>
      <c r="X404" s="88">
        <v>0.10000000000000005</v>
      </c>
      <c r="Y404" s="26">
        <v>343109.87541927962</v>
      </c>
      <c r="Z404" s="27">
        <v>42.606466586275872</v>
      </c>
      <c r="AA404" s="89">
        <v>0.55311667014887766</v>
      </c>
      <c r="AB404" s="67">
        <v>1</v>
      </c>
      <c r="AC404" s="67">
        <v>0</v>
      </c>
      <c r="AD404" s="75">
        <v>0</v>
      </c>
      <c r="AE404" s="64">
        <v>243008.7</v>
      </c>
      <c r="AF404" s="27">
        <f t="shared" si="63"/>
        <v>30.176170371290205</v>
      </c>
      <c r="AG404" s="88">
        <f t="shared" si="68"/>
        <v>0.10000000000000005</v>
      </c>
      <c r="AH404" s="26">
        <v>320809.86926341895</v>
      </c>
      <c r="AI404" s="27">
        <f t="shared" si="64"/>
        <v>39.837311469442312</v>
      </c>
      <c r="AJ404" s="89">
        <f t="shared" si="69"/>
        <v>0.45217375423086026</v>
      </c>
      <c r="AK404" s="67">
        <f t="shared" si="65"/>
        <v>1</v>
      </c>
      <c r="AL404" s="67">
        <f t="shared" si="66"/>
        <v>0</v>
      </c>
      <c r="AM404" s="75">
        <f t="shared" si="67"/>
        <v>0</v>
      </c>
    </row>
    <row r="405" spans="1:39" x14ac:dyDescent="0.25">
      <c r="A405" s="5"/>
      <c r="B405" s="50" t="s">
        <v>173</v>
      </c>
      <c r="C405" s="6" t="s">
        <v>1466</v>
      </c>
      <c r="D405" s="6" t="s">
        <v>1467</v>
      </c>
      <c r="E405" s="67" t="s">
        <v>947</v>
      </c>
      <c r="F405" s="76"/>
      <c r="G405" s="8">
        <v>11150</v>
      </c>
      <c r="H405" s="90">
        <f>VLOOKUP(C405,'[1]Actualisation du CIF'!B$7:G$1272,6,0)</f>
        <v>0.36979000000000001</v>
      </c>
      <c r="I405" s="68">
        <v>0.37056699999999998</v>
      </c>
      <c r="J405" s="11">
        <v>185.469686</v>
      </c>
      <c r="K405" s="11">
        <v>284.13949500000001</v>
      </c>
      <c r="L405" s="51">
        <v>12902.768235</v>
      </c>
      <c r="M405" s="41">
        <v>57146</v>
      </c>
      <c r="N405" s="21">
        <v>5.1252017937219732</v>
      </c>
      <c r="O405" s="8">
        <v>0</v>
      </c>
      <c r="P405" s="23">
        <v>-0.14880290372514438</v>
      </c>
      <c r="Q405" s="24">
        <v>0</v>
      </c>
      <c r="R405" s="24">
        <v>1</v>
      </c>
      <c r="S405" s="42">
        <v>0</v>
      </c>
      <c r="T405" s="32">
        <v>57146</v>
      </c>
      <c r="U405" s="39">
        <v>0</v>
      </c>
      <c r="V405" s="64">
        <v>62860.600000000006</v>
      </c>
      <c r="W405" s="27">
        <v>5.6377219730941706</v>
      </c>
      <c r="X405" s="88">
        <v>0.1000000000000001</v>
      </c>
      <c r="Y405" s="26">
        <v>92034.204460000095</v>
      </c>
      <c r="Z405" s="27">
        <v>8.2541887408071837</v>
      </c>
      <c r="AA405" s="89">
        <v>0.61051000000000166</v>
      </c>
      <c r="AB405" s="67">
        <v>1</v>
      </c>
      <c r="AC405" s="67">
        <v>0</v>
      </c>
      <c r="AD405" s="75">
        <v>0</v>
      </c>
      <c r="AE405" s="64">
        <v>62860.600000000006</v>
      </c>
      <c r="AF405" s="27">
        <f t="shared" si="63"/>
        <v>5.6377219730941706</v>
      </c>
      <c r="AG405" s="88">
        <f t="shared" si="68"/>
        <v>0.1000000000000001</v>
      </c>
      <c r="AH405" s="26">
        <v>92034.204460000095</v>
      </c>
      <c r="AI405" s="27">
        <f t="shared" si="64"/>
        <v>8.2541887408071837</v>
      </c>
      <c r="AJ405" s="89">
        <f t="shared" si="69"/>
        <v>0.61051000000000166</v>
      </c>
      <c r="AK405" s="67">
        <f t="shared" si="65"/>
        <v>1</v>
      </c>
      <c r="AL405" s="67">
        <f t="shared" si="66"/>
        <v>0</v>
      </c>
      <c r="AM405" s="75">
        <f t="shared" si="67"/>
        <v>0</v>
      </c>
    </row>
    <row r="406" spans="1:39" x14ac:dyDescent="0.25">
      <c r="A406" s="5"/>
      <c r="B406" s="50" t="s">
        <v>173</v>
      </c>
      <c r="C406" s="6" t="s">
        <v>174</v>
      </c>
      <c r="D406" s="6" t="s">
        <v>175</v>
      </c>
      <c r="E406" s="67" t="s">
        <v>2633</v>
      </c>
      <c r="F406" s="76"/>
      <c r="G406" s="8">
        <v>41299</v>
      </c>
      <c r="H406" s="90">
        <f>VLOOKUP(C406,'[1]Actualisation du CIF'!B$7:G$1272,6,0)</f>
        <v>0.302145</v>
      </c>
      <c r="I406" s="68">
        <v>0.44777800000000001</v>
      </c>
      <c r="J406" s="11">
        <v>293.36410100000001</v>
      </c>
      <c r="K406" s="11">
        <v>401.16184900000002</v>
      </c>
      <c r="L406" s="51">
        <v>13893.475259000001</v>
      </c>
      <c r="M406" s="41">
        <v>1142836</v>
      </c>
      <c r="N406" s="21">
        <v>27.672243879997094</v>
      </c>
      <c r="O406" s="8">
        <v>0</v>
      </c>
      <c r="P406" s="23">
        <v>2.9891437778544515E-3</v>
      </c>
      <c r="Q406" s="24">
        <v>1</v>
      </c>
      <c r="R406" s="24">
        <v>0</v>
      </c>
      <c r="S406" s="42">
        <v>0</v>
      </c>
      <c r="T406" s="32">
        <v>1142836</v>
      </c>
      <c r="U406" s="39">
        <v>0</v>
      </c>
      <c r="V406" s="64">
        <v>1085694.2</v>
      </c>
      <c r="W406" s="27">
        <v>26.288631685997238</v>
      </c>
      <c r="X406" s="88">
        <v>-5.0000000000000037E-2</v>
      </c>
      <c r="Y406" s="26">
        <v>884304.71148874983</v>
      </c>
      <c r="Z406" s="27">
        <v>21.412254812192785</v>
      </c>
      <c r="AA406" s="89">
        <v>-0.22621906250000015</v>
      </c>
      <c r="AB406" s="67">
        <v>0</v>
      </c>
      <c r="AC406" s="67">
        <v>1</v>
      </c>
      <c r="AD406" s="75">
        <v>0</v>
      </c>
      <c r="AE406" s="64">
        <v>1142836</v>
      </c>
      <c r="AF406" s="27">
        <f t="shared" si="63"/>
        <v>27.672243879997094</v>
      </c>
      <c r="AG406" s="88">
        <f t="shared" si="68"/>
        <v>0</v>
      </c>
      <c r="AH406" s="26">
        <v>1142836</v>
      </c>
      <c r="AI406" s="27">
        <f t="shared" si="64"/>
        <v>27.672243879997094</v>
      </c>
      <c r="AJ406" s="89">
        <f t="shared" si="69"/>
        <v>0</v>
      </c>
      <c r="AK406" s="67">
        <f t="shared" si="65"/>
        <v>0</v>
      </c>
      <c r="AL406" s="67">
        <f t="shared" si="66"/>
        <v>0</v>
      </c>
      <c r="AM406" s="75">
        <f t="shared" si="67"/>
        <v>1</v>
      </c>
    </row>
    <row r="407" spans="1:39" x14ac:dyDescent="0.25">
      <c r="A407" s="5"/>
      <c r="B407" s="50" t="s">
        <v>173</v>
      </c>
      <c r="C407" s="6" t="s">
        <v>1456</v>
      </c>
      <c r="D407" s="6" t="s">
        <v>1457</v>
      </c>
      <c r="E407" s="67" t="s">
        <v>947</v>
      </c>
      <c r="F407" s="76"/>
      <c r="G407" s="8">
        <v>11326</v>
      </c>
      <c r="H407" s="90">
        <f>VLOOKUP(C407,'[1]Actualisation du CIF'!B$7:G$1272,6,0)</f>
        <v>0.33642300000000003</v>
      </c>
      <c r="I407" s="68">
        <v>0.37268499999999999</v>
      </c>
      <c r="J407" s="11">
        <v>96.717287999999996</v>
      </c>
      <c r="K407" s="11">
        <v>284.13949500000001</v>
      </c>
      <c r="L407" s="51">
        <v>11249.753275999999</v>
      </c>
      <c r="M407" s="41">
        <v>221282</v>
      </c>
      <c r="N407" s="21">
        <v>19.53752428041674</v>
      </c>
      <c r="O407" s="8">
        <v>0</v>
      </c>
      <c r="P407" s="23">
        <v>4.8720051176543173E-3</v>
      </c>
      <c r="Q407" s="24">
        <v>1</v>
      </c>
      <c r="R407" s="24">
        <v>0</v>
      </c>
      <c r="S407" s="42">
        <v>0</v>
      </c>
      <c r="T407" s="32">
        <v>221282</v>
      </c>
      <c r="U407" s="39">
        <v>0</v>
      </c>
      <c r="V407" s="64">
        <v>243410.2</v>
      </c>
      <c r="W407" s="27">
        <v>21.491276708458415</v>
      </c>
      <c r="X407" s="88">
        <v>0.10000000000000005</v>
      </c>
      <c r="Y407" s="26">
        <v>356376.87382000015</v>
      </c>
      <c r="Z407" s="27">
        <v>31.465378228853979</v>
      </c>
      <c r="AA407" s="89">
        <v>0.61051000000000066</v>
      </c>
      <c r="AB407" s="67">
        <v>1</v>
      </c>
      <c r="AC407" s="67">
        <v>0</v>
      </c>
      <c r="AD407" s="75">
        <v>0</v>
      </c>
      <c r="AE407" s="64">
        <v>243410.2</v>
      </c>
      <c r="AF407" s="27">
        <f t="shared" si="63"/>
        <v>21.491276708458415</v>
      </c>
      <c r="AG407" s="88">
        <f t="shared" si="68"/>
        <v>0.10000000000000005</v>
      </c>
      <c r="AH407" s="26">
        <v>356376.87382000015</v>
      </c>
      <c r="AI407" s="27">
        <f t="shared" si="64"/>
        <v>31.465378228853979</v>
      </c>
      <c r="AJ407" s="89">
        <f t="shared" si="69"/>
        <v>0.61051000000000066</v>
      </c>
      <c r="AK407" s="67">
        <f t="shared" si="65"/>
        <v>1</v>
      </c>
      <c r="AL407" s="67">
        <f t="shared" si="66"/>
        <v>0</v>
      </c>
      <c r="AM407" s="75">
        <f t="shared" si="67"/>
        <v>0</v>
      </c>
    </row>
    <row r="408" spans="1:39" x14ac:dyDescent="0.25">
      <c r="A408" s="5"/>
      <c r="B408" s="50" t="s">
        <v>173</v>
      </c>
      <c r="C408" s="6" t="s">
        <v>1450</v>
      </c>
      <c r="D408" s="6" t="s">
        <v>1451</v>
      </c>
      <c r="E408" s="67" t="s">
        <v>947</v>
      </c>
      <c r="F408" s="76"/>
      <c r="G408" s="8">
        <v>21243</v>
      </c>
      <c r="H408" s="90">
        <f>VLOOKUP(C408,'[1]Actualisation du CIF'!B$7:G$1272,6,0)</f>
        <v>0.27930100000000002</v>
      </c>
      <c r="I408" s="68">
        <v>0.27696199999999999</v>
      </c>
      <c r="J408" s="11">
        <v>171.299204</v>
      </c>
      <c r="K408" s="11">
        <v>284.13949500000001</v>
      </c>
      <c r="L408" s="51">
        <v>12482.514692000001</v>
      </c>
      <c r="M408" s="41">
        <v>277136</v>
      </c>
      <c r="N408" s="21">
        <v>13.045991620769195</v>
      </c>
      <c r="O408" s="8">
        <v>0</v>
      </c>
      <c r="P408" s="23">
        <v>-9.054897585936289E-2</v>
      </c>
      <c r="Q408" s="24">
        <v>0</v>
      </c>
      <c r="R408" s="24">
        <v>1</v>
      </c>
      <c r="S408" s="42">
        <v>0</v>
      </c>
      <c r="T408" s="32">
        <v>277136</v>
      </c>
      <c r="U408" s="39">
        <v>0</v>
      </c>
      <c r="V408" s="64">
        <v>304849.60000000003</v>
      </c>
      <c r="W408" s="27">
        <v>14.350590782846115</v>
      </c>
      <c r="X408" s="88">
        <v>0.10000000000000013</v>
      </c>
      <c r="Y408" s="26">
        <v>436181.48748784454</v>
      </c>
      <c r="Z408" s="27">
        <v>20.532951442256017</v>
      </c>
      <c r="AA408" s="89">
        <v>0.57388966964899735</v>
      </c>
      <c r="AB408" s="67">
        <v>1</v>
      </c>
      <c r="AC408" s="67">
        <v>0</v>
      </c>
      <c r="AD408" s="75">
        <v>0</v>
      </c>
      <c r="AE408" s="64">
        <v>304849.60000000003</v>
      </c>
      <c r="AF408" s="27">
        <f t="shared" si="63"/>
        <v>14.350590782846115</v>
      </c>
      <c r="AG408" s="88">
        <f t="shared" si="68"/>
        <v>0.10000000000000013</v>
      </c>
      <c r="AH408" s="26">
        <v>404415.69183290732</v>
      </c>
      <c r="AI408" s="27">
        <f t="shared" si="64"/>
        <v>19.037597883204224</v>
      </c>
      <c r="AJ408" s="89">
        <f t="shared" si="69"/>
        <v>0.45926798334719171</v>
      </c>
      <c r="AK408" s="67">
        <f t="shared" si="65"/>
        <v>1</v>
      </c>
      <c r="AL408" s="67">
        <f t="shared" si="66"/>
        <v>0</v>
      </c>
      <c r="AM408" s="75">
        <f t="shared" si="67"/>
        <v>0</v>
      </c>
    </row>
    <row r="409" spans="1:39" x14ac:dyDescent="0.25">
      <c r="A409" s="5"/>
      <c r="B409" s="50" t="s">
        <v>173</v>
      </c>
      <c r="C409" s="6" t="s">
        <v>678</v>
      </c>
      <c r="D409" s="6" t="s">
        <v>679</v>
      </c>
      <c r="E409" s="67" t="s">
        <v>543</v>
      </c>
      <c r="F409" s="76"/>
      <c r="G409" s="8">
        <v>9206</v>
      </c>
      <c r="H409" s="90">
        <f>VLOOKUP(C409,'[1]Actualisation du CIF'!B$7:G$1272,6,0)</f>
        <v>0.35358499999999998</v>
      </c>
      <c r="I409" s="68">
        <v>0.35358499999999998</v>
      </c>
      <c r="J409" s="11">
        <v>185.887573</v>
      </c>
      <c r="K409" s="11">
        <v>177.267167</v>
      </c>
      <c r="L409" s="51">
        <v>12078.712520999999</v>
      </c>
      <c r="M409" s="41">
        <v>15968</v>
      </c>
      <c r="N409" s="21">
        <v>1.734520964588312</v>
      </c>
      <c r="O409" s="8">
        <v>0</v>
      </c>
      <c r="P409" s="23">
        <v>-8.1071475771976736E-3</v>
      </c>
      <c r="Q409" s="24">
        <v>0</v>
      </c>
      <c r="R409" s="24">
        <v>1</v>
      </c>
      <c r="S409" s="42">
        <v>0</v>
      </c>
      <c r="T409" s="32">
        <v>46030</v>
      </c>
      <c r="U409" s="39">
        <v>1</v>
      </c>
      <c r="V409" s="64">
        <v>50633</v>
      </c>
      <c r="W409" s="27">
        <v>5.5</v>
      </c>
      <c r="X409" s="88" t="s">
        <v>2632</v>
      </c>
      <c r="Y409" s="26">
        <v>74131.775300000008</v>
      </c>
      <c r="Z409" s="27">
        <v>8.0525500000000001</v>
      </c>
      <c r="AA409" s="89" t="s">
        <v>2632</v>
      </c>
      <c r="AB409" s="67">
        <v>1</v>
      </c>
      <c r="AC409" s="67">
        <v>0</v>
      </c>
      <c r="AD409" s="75">
        <v>0</v>
      </c>
      <c r="AE409" s="64">
        <v>50633</v>
      </c>
      <c r="AF409" s="27">
        <f t="shared" si="63"/>
        <v>5.5</v>
      </c>
      <c r="AG409" s="88" t="s">
        <v>2632</v>
      </c>
      <c r="AH409" s="26">
        <v>74131.775300000023</v>
      </c>
      <c r="AI409" s="27">
        <f t="shared" si="64"/>
        <v>8.0525500000000019</v>
      </c>
      <c r="AJ409" s="89" t="s">
        <v>2632</v>
      </c>
      <c r="AK409" s="67">
        <f t="shared" si="65"/>
        <v>1</v>
      </c>
      <c r="AL409" s="67">
        <f t="shared" si="66"/>
        <v>0</v>
      </c>
      <c r="AM409" s="75">
        <f t="shared" si="67"/>
        <v>0</v>
      </c>
    </row>
    <row r="410" spans="1:39" x14ac:dyDescent="0.25">
      <c r="A410" s="5"/>
      <c r="B410" s="50" t="s">
        <v>173</v>
      </c>
      <c r="C410" s="6" t="s">
        <v>1448</v>
      </c>
      <c r="D410" s="6" t="s">
        <v>1449</v>
      </c>
      <c r="E410" s="67" t="s">
        <v>947</v>
      </c>
      <c r="F410" s="76"/>
      <c r="G410" s="8">
        <v>16383</v>
      </c>
      <c r="H410" s="90">
        <f>VLOOKUP(C410,'[1]Actualisation du CIF'!B$7:G$1272,6,0)</f>
        <v>0.45206299999999999</v>
      </c>
      <c r="I410" s="68">
        <v>0.42950700000000003</v>
      </c>
      <c r="J410" s="11">
        <v>192.32460499999999</v>
      </c>
      <c r="K410" s="11">
        <v>284.13949500000001</v>
      </c>
      <c r="L410" s="51">
        <v>12581.698251</v>
      </c>
      <c r="M410" s="41">
        <v>299022</v>
      </c>
      <c r="N410" s="21">
        <v>18.251968503937007</v>
      </c>
      <c r="O410" s="8">
        <v>0</v>
      </c>
      <c r="P410" s="23">
        <v>-9.1852684345546651E-2</v>
      </c>
      <c r="Q410" s="24">
        <v>0</v>
      </c>
      <c r="R410" s="24">
        <v>1</v>
      </c>
      <c r="S410" s="42">
        <v>0</v>
      </c>
      <c r="T410" s="32">
        <v>299022</v>
      </c>
      <c r="U410" s="39">
        <v>0</v>
      </c>
      <c r="V410" s="64">
        <v>328924.2</v>
      </c>
      <c r="W410" s="27">
        <v>20.07716535433071</v>
      </c>
      <c r="X410" s="88">
        <v>0.10000000000000003</v>
      </c>
      <c r="Y410" s="26">
        <v>481577.92122000013</v>
      </c>
      <c r="Z410" s="27">
        <v>29.394977795275597</v>
      </c>
      <c r="AA410" s="89">
        <v>0.61051000000000044</v>
      </c>
      <c r="AB410" s="67">
        <v>1</v>
      </c>
      <c r="AC410" s="67">
        <v>0</v>
      </c>
      <c r="AD410" s="75">
        <v>0</v>
      </c>
      <c r="AE410" s="64">
        <v>328924.2</v>
      </c>
      <c r="AF410" s="27">
        <f t="shared" si="63"/>
        <v>20.07716535433071</v>
      </c>
      <c r="AG410" s="88">
        <f>(AE410-M410)/M410</f>
        <v>0.10000000000000003</v>
      </c>
      <c r="AH410" s="26">
        <v>459343.8803719937</v>
      </c>
      <c r="AI410" s="27">
        <f t="shared" si="64"/>
        <v>28.037836804736234</v>
      </c>
      <c r="AJ410" s="89">
        <f>(AH410-M410)/M410</f>
        <v>0.53615413037165727</v>
      </c>
      <c r="AK410" s="67">
        <f t="shared" si="65"/>
        <v>1</v>
      </c>
      <c r="AL410" s="67">
        <f t="shared" si="66"/>
        <v>0</v>
      </c>
      <c r="AM410" s="75">
        <f t="shared" si="67"/>
        <v>0</v>
      </c>
    </row>
    <row r="411" spans="1:39" x14ac:dyDescent="0.25">
      <c r="A411" s="5"/>
      <c r="B411" s="50" t="s">
        <v>173</v>
      </c>
      <c r="C411" s="6" t="s">
        <v>1462</v>
      </c>
      <c r="D411" s="6" t="s">
        <v>1463</v>
      </c>
      <c r="E411" s="67" t="s">
        <v>947</v>
      </c>
      <c r="F411" s="76"/>
      <c r="G411" s="8">
        <v>8758</v>
      </c>
      <c r="H411" s="90">
        <f>VLOOKUP(C411,'[1]Actualisation du CIF'!B$7:G$1272,6,0)</f>
        <v>0.36175400000000002</v>
      </c>
      <c r="I411" s="68">
        <v>0.403364</v>
      </c>
      <c r="J411" s="11">
        <v>157.408198</v>
      </c>
      <c r="K411" s="11">
        <v>284.13949500000001</v>
      </c>
      <c r="L411" s="51">
        <v>11580.906908999999</v>
      </c>
      <c r="M411" s="41">
        <v>179943</v>
      </c>
      <c r="N411" s="21">
        <v>20.546129253254168</v>
      </c>
      <c r="O411" s="8">
        <v>0</v>
      </c>
      <c r="P411" s="23">
        <v>-8.898205550704022E-2</v>
      </c>
      <c r="Q411" s="24">
        <v>0</v>
      </c>
      <c r="R411" s="24">
        <v>1</v>
      </c>
      <c r="S411" s="42">
        <v>0</v>
      </c>
      <c r="T411" s="32">
        <v>179943</v>
      </c>
      <c r="U411" s="39">
        <v>0</v>
      </c>
      <c r="V411" s="64">
        <v>197937.30000000002</v>
      </c>
      <c r="W411" s="27">
        <v>22.600742178579587</v>
      </c>
      <c r="X411" s="88">
        <v>0.1000000000000001</v>
      </c>
      <c r="Y411" s="26">
        <v>247465.028692805</v>
      </c>
      <c r="Z411" s="27">
        <v>28.255883614159057</v>
      </c>
      <c r="AA411" s="89">
        <v>0.37524120800923072</v>
      </c>
      <c r="AB411" s="67">
        <v>1</v>
      </c>
      <c r="AC411" s="67">
        <v>0</v>
      </c>
      <c r="AD411" s="75">
        <v>0</v>
      </c>
      <c r="AE411" s="64">
        <v>197937.30000000002</v>
      </c>
      <c r="AF411" s="27">
        <f t="shared" si="63"/>
        <v>22.600742178579587</v>
      </c>
      <c r="AG411" s="88">
        <f>(AE411-M411)/M411</f>
        <v>0.1000000000000001</v>
      </c>
      <c r="AH411" s="26">
        <v>257971.18780958914</v>
      </c>
      <c r="AI411" s="27">
        <f t="shared" si="64"/>
        <v>29.455490729571721</v>
      </c>
      <c r="AJ411" s="89">
        <f>(AH411-M411)/M411</f>
        <v>0.43362724757055926</v>
      </c>
      <c r="AK411" s="67">
        <f t="shared" si="65"/>
        <v>1</v>
      </c>
      <c r="AL411" s="67">
        <f t="shared" si="66"/>
        <v>0</v>
      </c>
      <c r="AM411" s="75">
        <f t="shared" si="67"/>
        <v>0</v>
      </c>
    </row>
    <row r="412" spans="1:39" x14ac:dyDescent="0.25">
      <c r="A412" s="5"/>
      <c r="B412" s="50" t="s">
        <v>173</v>
      </c>
      <c r="C412" s="6" t="s">
        <v>680</v>
      </c>
      <c r="D412" s="6" t="s">
        <v>681</v>
      </c>
      <c r="E412" s="67" t="s">
        <v>543</v>
      </c>
      <c r="F412" s="76"/>
      <c r="G412" s="8">
        <v>15741</v>
      </c>
      <c r="H412" s="90">
        <f>VLOOKUP(C412,'[1]Actualisation du CIF'!B$7:G$1272,6,0)</f>
        <v>0.34207799999999999</v>
      </c>
      <c r="I412" s="68">
        <v>0.34207799999999999</v>
      </c>
      <c r="J412" s="11">
        <v>129.33066500000001</v>
      </c>
      <c r="K412" s="11">
        <v>177.267167</v>
      </c>
      <c r="L412" s="51">
        <v>12575.677863999999</v>
      </c>
      <c r="M412" s="41">
        <v>696</v>
      </c>
      <c r="N412" s="21">
        <v>4.4215742328949877E-2</v>
      </c>
      <c r="O412" s="8">
        <v>0</v>
      </c>
      <c r="P412" s="23">
        <v>0</v>
      </c>
      <c r="Q412" s="24">
        <v>0</v>
      </c>
      <c r="R412" s="24">
        <v>0</v>
      </c>
      <c r="S412" s="42">
        <v>1</v>
      </c>
      <c r="T412" s="32">
        <v>78705</v>
      </c>
      <c r="U412" s="39">
        <v>1</v>
      </c>
      <c r="V412" s="64">
        <v>86575.5</v>
      </c>
      <c r="W412" s="27">
        <v>5.5</v>
      </c>
      <c r="X412" s="88" t="s">
        <v>2632</v>
      </c>
      <c r="Y412" s="26">
        <v>126755.18955000001</v>
      </c>
      <c r="Z412" s="27">
        <v>8.0525500000000001</v>
      </c>
      <c r="AA412" s="89" t="s">
        <v>2632</v>
      </c>
      <c r="AB412" s="67">
        <v>1</v>
      </c>
      <c r="AC412" s="67">
        <v>0</v>
      </c>
      <c r="AD412" s="75">
        <v>0</v>
      </c>
      <c r="AE412" s="64">
        <v>86575.5</v>
      </c>
      <c r="AF412" s="27">
        <f t="shared" si="63"/>
        <v>5.5</v>
      </c>
      <c r="AG412" s="88" t="s">
        <v>2632</v>
      </c>
      <c r="AH412" s="26">
        <v>126755.18955000001</v>
      </c>
      <c r="AI412" s="27">
        <f t="shared" si="64"/>
        <v>8.0525500000000001</v>
      </c>
      <c r="AJ412" s="89" t="s">
        <v>2632</v>
      </c>
      <c r="AK412" s="67">
        <f t="shared" si="65"/>
        <v>1</v>
      </c>
      <c r="AL412" s="67">
        <f t="shared" si="66"/>
        <v>0</v>
      </c>
      <c r="AM412" s="75">
        <f t="shared" si="67"/>
        <v>0</v>
      </c>
    </row>
    <row r="413" spans="1:39" x14ac:dyDescent="0.25">
      <c r="A413" s="5"/>
      <c r="B413" s="50" t="s">
        <v>173</v>
      </c>
      <c r="C413" s="6" t="s">
        <v>1452</v>
      </c>
      <c r="D413" s="6" t="s">
        <v>1453</v>
      </c>
      <c r="E413" s="67" t="s">
        <v>947</v>
      </c>
      <c r="F413" s="76"/>
      <c r="G413" s="8">
        <v>8180</v>
      </c>
      <c r="H413" s="90">
        <f>VLOOKUP(C413,'[1]Actualisation du CIF'!B$7:G$1272,6,0)</f>
        <v>0.559473</v>
      </c>
      <c r="I413" s="68">
        <v>0.57349300000000003</v>
      </c>
      <c r="J413" s="11">
        <v>156.92823999999999</v>
      </c>
      <c r="K413" s="11">
        <v>284.13949500000001</v>
      </c>
      <c r="L413" s="51">
        <v>11462.748608</v>
      </c>
      <c r="M413" s="41">
        <v>225762</v>
      </c>
      <c r="N413" s="21">
        <v>27.599266503667483</v>
      </c>
      <c r="O413" s="8">
        <v>0</v>
      </c>
      <c r="P413" s="23">
        <v>-4.6737793785269375E-3</v>
      </c>
      <c r="Q413" s="24">
        <v>0</v>
      </c>
      <c r="R413" s="24">
        <v>1</v>
      </c>
      <c r="S413" s="42">
        <v>0</v>
      </c>
      <c r="T413" s="32">
        <v>225762</v>
      </c>
      <c r="U413" s="39">
        <v>0</v>
      </c>
      <c r="V413" s="64">
        <v>248338.2</v>
      </c>
      <c r="W413" s="27">
        <v>30.35919315403423</v>
      </c>
      <c r="X413" s="88">
        <v>0.10000000000000005</v>
      </c>
      <c r="Y413" s="26">
        <v>359091.62337614351</v>
      </c>
      <c r="Z413" s="27">
        <v>43.898731464076221</v>
      </c>
      <c r="AA413" s="89">
        <v>0.59057601977367102</v>
      </c>
      <c r="AB413" s="67">
        <v>1</v>
      </c>
      <c r="AC413" s="67">
        <v>0</v>
      </c>
      <c r="AD413" s="75">
        <v>0</v>
      </c>
      <c r="AE413" s="64">
        <v>248338.2</v>
      </c>
      <c r="AF413" s="27">
        <f t="shared" si="63"/>
        <v>30.35919315403423</v>
      </c>
      <c r="AG413" s="88">
        <f>(AE413-M413)/M413</f>
        <v>0.10000000000000005</v>
      </c>
      <c r="AH413" s="26">
        <v>344131.92776359874</v>
      </c>
      <c r="AI413" s="27">
        <f t="shared" si="64"/>
        <v>42.069917819510849</v>
      </c>
      <c r="AJ413" s="89">
        <f>(AH413-M413)/M413</f>
        <v>0.52431289483437749</v>
      </c>
      <c r="AK413" s="67">
        <f t="shared" si="65"/>
        <v>1</v>
      </c>
      <c r="AL413" s="67">
        <f t="shared" si="66"/>
        <v>0</v>
      </c>
      <c r="AM413" s="75">
        <f t="shared" si="67"/>
        <v>0</v>
      </c>
    </row>
    <row r="414" spans="1:39" x14ac:dyDescent="0.25">
      <c r="A414" s="5"/>
      <c r="B414" s="50" t="s">
        <v>173</v>
      </c>
      <c r="C414" s="6" t="s">
        <v>676</v>
      </c>
      <c r="D414" s="6" t="s">
        <v>677</v>
      </c>
      <c r="E414" s="67" t="s">
        <v>947</v>
      </c>
      <c r="F414" s="76" t="s">
        <v>2657</v>
      </c>
      <c r="G414" s="8">
        <v>10391</v>
      </c>
      <c r="H414" s="90">
        <f>VLOOKUP(C414,'[1]Actualisation du CIF'!B$7:G$1272,6,0)</f>
        <v>0.63619099999999995</v>
      </c>
      <c r="I414" s="68">
        <v>0.36906899999999998</v>
      </c>
      <c r="J414" s="11">
        <v>88.402175</v>
      </c>
      <c r="K414" s="11">
        <v>177.267167</v>
      </c>
      <c r="L414" s="51">
        <v>13074.817471</v>
      </c>
      <c r="M414" s="41">
        <v>91701</v>
      </c>
      <c r="N414" s="21">
        <v>8.8250409007795199</v>
      </c>
      <c r="O414" s="8">
        <v>0</v>
      </c>
      <c r="P414" s="23">
        <v>0.26072012868278854</v>
      </c>
      <c r="Q414" s="24">
        <v>1</v>
      </c>
      <c r="R414" s="24">
        <v>0</v>
      </c>
      <c r="S414" s="42">
        <v>0</v>
      </c>
      <c r="T414" s="32">
        <v>91700.999999999985</v>
      </c>
      <c r="U414" s="39">
        <v>0</v>
      </c>
      <c r="V414" s="64">
        <v>100871.09999999998</v>
      </c>
      <c r="W414" s="27">
        <v>9.7075449908574711</v>
      </c>
      <c r="X414" s="88">
        <v>9.9999999999999742E-2</v>
      </c>
      <c r="Y414" s="26">
        <v>147685.37750999996</v>
      </c>
      <c r="Z414" s="27">
        <v>14.212816621114422</v>
      </c>
      <c r="AA414" s="89">
        <v>0.61050999999999955</v>
      </c>
      <c r="AB414" s="67">
        <v>1</v>
      </c>
      <c r="AC414" s="67">
        <v>0</v>
      </c>
      <c r="AD414" s="75">
        <v>0</v>
      </c>
      <c r="AE414" s="64">
        <v>256428.87467785555</v>
      </c>
      <c r="AF414" s="27">
        <f t="shared" si="63"/>
        <v>24.677978508118137</v>
      </c>
      <c r="AG414" s="88">
        <f>(AE414-M414)/M414</f>
        <v>1.7963585421953474</v>
      </c>
      <c r="AH414" s="26">
        <v>284104.03160974337</v>
      </c>
      <c r="AI414" s="27">
        <f t="shared" si="64"/>
        <v>27.341356136054603</v>
      </c>
      <c r="AJ414" s="89">
        <f>(AH414-M414)/M414</f>
        <v>2.0981563081072547</v>
      </c>
      <c r="AK414" s="67">
        <f t="shared" si="65"/>
        <v>1</v>
      </c>
      <c r="AL414" s="67">
        <f t="shared" si="66"/>
        <v>0</v>
      </c>
      <c r="AM414" s="75">
        <f t="shared" si="67"/>
        <v>0</v>
      </c>
    </row>
    <row r="415" spans="1:39" x14ac:dyDescent="0.25">
      <c r="A415" s="5"/>
      <c r="B415" s="50" t="s">
        <v>173</v>
      </c>
      <c r="C415" s="6" t="s">
        <v>1468</v>
      </c>
      <c r="D415" s="6" t="s">
        <v>1469</v>
      </c>
      <c r="E415" s="67" t="s">
        <v>947</v>
      </c>
      <c r="F415" s="76"/>
      <c r="G415" s="8">
        <v>7734</v>
      </c>
      <c r="H415" s="90">
        <f>VLOOKUP(C415,'[1]Actualisation du CIF'!B$7:G$1272,6,0)</f>
        <v>9.5372999999999999E-2</v>
      </c>
      <c r="I415" s="68">
        <v>9.5372999999999999E-2</v>
      </c>
      <c r="J415" s="11">
        <v>184.31342100000001</v>
      </c>
      <c r="K415" s="11">
        <v>284.13949500000001</v>
      </c>
      <c r="L415" s="51">
        <v>11879.330361</v>
      </c>
      <c r="M415" s="41">
        <v>3341</v>
      </c>
      <c r="N415" s="21">
        <v>0.43198862167054564</v>
      </c>
      <c r="O415" s="8">
        <v>0</v>
      </c>
      <c r="P415" s="23">
        <v>-0.47404775158190632</v>
      </c>
      <c r="Q415" s="24">
        <v>0</v>
      </c>
      <c r="R415" s="24">
        <v>1</v>
      </c>
      <c r="S415" s="42">
        <v>0</v>
      </c>
      <c r="T415" s="32">
        <v>38670</v>
      </c>
      <c r="U415" s="39">
        <v>1</v>
      </c>
      <c r="V415" s="64">
        <v>42537</v>
      </c>
      <c r="W415" s="27">
        <v>5.5</v>
      </c>
      <c r="X415" s="88" t="s">
        <v>2632</v>
      </c>
      <c r="Y415" s="26">
        <v>53385.029878490619</v>
      </c>
      <c r="Z415" s="27">
        <v>6.9026415669111225</v>
      </c>
      <c r="AA415" s="89" t="s">
        <v>2632</v>
      </c>
      <c r="AB415" s="67">
        <v>1</v>
      </c>
      <c r="AC415" s="67">
        <v>0</v>
      </c>
      <c r="AD415" s="75">
        <v>0</v>
      </c>
      <c r="AE415" s="64">
        <v>42537</v>
      </c>
      <c r="AF415" s="27">
        <f t="shared" si="63"/>
        <v>5.5</v>
      </c>
      <c r="AG415" s="88" t="s">
        <v>2632</v>
      </c>
      <c r="AH415" s="26">
        <v>49916.387351283236</v>
      </c>
      <c r="AI415" s="27">
        <f t="shared" si="64"/>
        <v>6.4541488687979358</v>
      </c>
      <c r="AJ415" s="89" t="s">
        <v>2632</v>
      </c>
      <c r="AK415" s="67">
        <f t="shared" si="65"/>
        <v>1</v>
      </c>
      <c r="AL415" s="67">
        <f t="shared" si="66"/>
        <v>0</v>
      </c>
      <c r="AM415" s="75">
        <f t="shared" si="67"/>
        <v>0</v>
      </c>
    </row>
    <row r="416" spans="1:39" x14ac:dyDescent="0.25">
      <c r="A416" s="5"/>
      <c r="B416" s="50" t="s">
        <v>176</v>
      </c>
      <c r="C416" s="6" t="s">
        <v>1500</v>
      </c>
      <c r="D416" s="6" t="s">
        <v>1501</v>
      </c>
      <c r="E416" s="67" t="s">
        <v>947</v>
      </c>
      <c r="F416" s="76"/>
      <c r="G416" s="8">
        <v>21471</v>
      </c>
      <c r="H416" s="90">
        <f>VLOOKUP(C416,'[1]Actualisation du CIF'!B$7:G$1272,6,0)</f>
        <v>0.40093699999999999</v>
      </c>
      <c r="I416" s="68">
        <v>0.361151</v>
      </c>
      <c r="J416" s="11">
        <v>197.49135999999999</v>
      </c>
      <c r="K416" s="11">
        <v>284.13949500000001</v>
      </c>
      <c r="L416" s="51">
        <v>12470.372906000001</v>
      </c>
      <c r="M416" s="41">
        <v>558514</v>
      </c>
      <c r="N416" s="21">
        <v>26.012481952400911</v>
      </c>
      <c r="O416" s="8">
        <v>0</v>
      </c>
      <c r="P416" s="23">
        <v>-8.8600853440838914E-2</v>
      </c>
      <c r="Q416" s="24">
        <v>0</v>
      </c>
      <c r="R416" s="24">
        <v>1</v>
      </c>
      <c r="S416" s="42">
        <v>0</v>
      </c>
      <c r="T416" s="32">
        <v>558514</v>
      </c>
      <c r="U416" s="39">
        <v>0</v>
      </c>
      <c r="V416" s="64">
        <v>565675.58179746859</v>
      </c>
      <c r="W416" s="27">
        <v>26.346028680427953</v>
      </c>
      <c r="X416" s="88">
        <v>1.2822564514888781E-2</v>
      </c>
      <c r="Y416" s="26">
        <v>596207.90145504347</v>
      </c>
      <c r="Z416" s="27">
        <v>27.768054653022379</v>
      </c>
      <c r="AA416" s="89">
        <v>6.7489626858133311E-2</v>
      </c>
      <c r="AB416" s="67">
        <v>1</v>
      </c>
      <c r="AC416" s="67">
        <v>0</v>
      </c>
      <c r="AD416" s="75">
        <v>0</v>
      </c>
      <c r="AE416" s="64">
        <v>530588.29999999993</v>
      </c>
      <c r="AF416" s="27">
        <f t="shared" si="63"/>
        <v>24.711857854780863</v>
      </c>
      <c r="AG416" s="88">
        <f t="shared" ref="AG416:AG427" si="70">(AE416-M416)/M416</f>
        <v>-5.0000000000000128E-2</v>
      </c>
      <c r="AH416" s="26">
        <v>502186.20385150891</v>
      </c>
      <c r="AI416" s="27">
        <f t="shared" si="64"/>
        <v>23.389045868916629</v>
      </c>
      <c r="AJ416" s="89">
        <f t="shared" ref="AJ416:AJ427" si="71">(AH416-M416)/M416</f>
        <v>-0.10085297082703583</v>
      </c>
      <c r="AK416" s="67">
        <f t="shared" si="65"/>
        <v>0</v>
      </c>
      <c r="AL416" s="67">
        <f t="shared" si="66"/>
        <v>1</v>
      </c>
      <c r="AM416" s="75">
        <f t="shared" si="67"/>
        <v>0</v>
      </c>
    </row>
    <row r="417" spans="1:39" x14ac:dyDescent="0.25">
      <c r="A417" s="5"/>
      <c r="B417" s="50" t="s">
        <v>176</v>
      </c>
      <c r="C417" s="6" t="s">
        <v>1512</v>
      </c>
      <c r="D417" s="6" t="s">
        <v>1513</v>
      </c>
      <c r="E417" s="67" t="s">
        <v>947</v>
      </c>
      <c r="F417" s="76"/>
      <c r="G417" s="8">
        <v>15776</v>
      </c>
      <c r="H417" s="90">
        <f>VLOOKUP(C417,'[1]Actualisation du CIF'!B$7:G$1272,6,0)</f>
        <v>0.29267900000000002</v>
      </c>
      <c r="I417" s="68">
        <v>0.30527799999999999</v>
      </c>
      <c r="J417" s="11">
        <v>222.25931800000001</v>
      </c>
      <c r="K417" s="11">
        <v>284.13949500000001</v>
      </c>
      <c r="L417" s="51">
        <v>14353.280779000001</v>
      </c>
      <c r="M417" s="41">
        <v>352864</v>
      </c>
      <c r="N417" s="21">
        <v>22.367139959432048</v>
      </c>
      <c r="O417" s="8">
        <v>0</v>
      </c>
      <c r="P417" s="23">
        <v>-8.0539652055063374E-2</v>
      </c>
      <c r="Q417" s="24">
        <v>0</v>
      </c>
      <c r="R417" s="24">
        <v>1</v>
      </c>
      <c r="S417" s="42">
        <v>0</v>
      </c>
      <c r="T417" s="32">
        <v>352864</v>
      </c>
      <c r="U417" s="39">
        <v>0</v>
      </c>
      <c r="V417" s="64">
        <v>335220.8</v>
      </c>
      <c r="W417" s="27">
        <v>21.248782961460446</v>
      </c>
      <c r="X417" s="88">
        <v>-5.0000000000000031E-2</v>
      </c>
      <c r="Y417" s="26">
        <v>291794.39343477844</v>
      </c>
      <c r="Z417" s="27">
        <v>18.496094918533117</v>
      </c>
      <c r="AA417" s="89">
        <v>-0.17306839622410208</v>
      </c>
      <c r="AB417" s="67">
        <v>0</v>
      </c>
      <c r="AC417" s="67">
        <v>1</v>
      </c>
      <c r="AD417" s="75">
        <v>0</v>
      </c>
      <c r="AE417" s="64">
        <v>335220.8</v>
      </c>
      <c r="AF417" s="27">
        <f t="shared" si="63"/>
        <v>21.248782961460446</v>
      </c>
      <c r="AG417" s="88">
        <f t="shared" si="70"/>
        <v>-5.0000000000000031E-2</v>
      </c>
      <c r="AH417" s="26">
        <v>284645.05092601757</v>
      </c>
      <c r="AI417" s="27">
        <f t="shared" si="64"/>
        <v>18.042916514073124</v>
      </c>
      <c r="AJ417" s="89">
        <f t="shared" si="71"/>
        <v>-0.19332929704923829</v>
      </c>
      <c r="AK417" s="67">
        <f t="shared" si="65"/>
        <v>0</v>
      </c>
      <c r="AL417" s="67">
        <f t="shared" si="66"/>
        <v>1</v>
      </c>
      <c r="AM417" s="75">
        <f t="shared" si="67"/>
        <v>0</v>
      </c>
    </row>
    <row r="418" spans="1:39" x14ac:dyDescent="0.25">
      <c r="A418" s="5"/>
      <c r="B418" s="50" t="s">
        <v>176</v>
      </c>
      <c r="C418" s="6" t="s">
        <v>1470</v>
      </c>
      <c r="D418" s="6" t="s">
        <v>1471</v>
      </c>
      <c r="E418" s="67" t="s">
        <v>947</v>
      </c>
      <c r="F418" s="76"/>
      <c r="G418" s="8">
        <v>40022</v>
      </c>
      <c r="H418" s="90">
        <f>VLOOKUP(C418,'[1]Actualisation du CIF'!B$7:G$1272,6,0)</f>
        <v>0.37046400000000002</v>
      </c>
      <c r="I418" s="68">
        <v>0.35576400000000002</v>
      </c>
      <c r="J418" s="11">
        <v>270.63067799999999</v>
      </c>
      <c r="K418" s="11">
        <v>284.13949500000001</v>
      </c>
      <c r="L418" s="51">
        <v>12518.043016</v>
      </c>
      <c r="M418" s="41">
        <v>605561</v>
      </c>
      <c r="N418" s="21">
        <v>15.130703113287693</v>
      </c>
      <c r="O418" s="8">
        <v>0</v>
      </c>
      <c r="P418" s="23">
        <v>-9.2446829808661285E-2</v>
      </c>
      <c r="Q418" s="24">
        <v>0</v>
      </c>
      <c r="R418" s="24">
        <v>1</v>
      </c>
      <c r="S418" s="42">
        <v>0</v>
      </c>
      <c r="T418" s="32">
        <v>605561</v>
      </c>
      <c r="U418" s="39">
        <v>0</v>
      </c>
      <c r="V418" s="64">
        <v>666117.10000000009</v>
      </c>
      <c r="W418" s="27">
        <v>16.643773424616462</v>
      </c>
      <c r="X418" s="88">
        <v>0.10000000000000016</v>
      </c>
      <c r="Y418" s="26">
        <v>913453.07933914568</v>
      </c>
      <c r="Z418" s="27">
        <v>22.823773907829334</v>
      </c>
      <c r="AA418" s="89">
        <v>0.50844106430094682</v>
      </c>
      <c r="AB418" s="67">
        <v>1</v>
      </c>
      <c r="AC418" s="67">
        <v>0</v>
      </c>
      <c r="AD418" s="75">
        <v>0</v>
      </c>
      <c r="AE418" s="64">
        <v>666117.10000000009</v>
      </c>
      <c r="AF418" s="27">
        <f t="shared" si="63"/>
        <v>16.643773424616462</v>
      </c>
      <c r="AG418" s="88">
        <f t="shared" si="70"/>
        <v>0.10000000000000016</v>
      </c>
      <c r="AH418" s="26">
        <v>820436.75226079742</v>
      </c>
      <c r="AI418" s="27">
        <f t="shared" si="64"/>
        <v>20.499644002318661</v>
      </c>
      <c r="AJ418" s="89">
        <f t="shared" si="71"/>
        <v>0.35483750152469762</v>
      </c>
      <c r="AK418" s="67">
        <f t="shared" si="65"/>
        <v>1</v>
      </c>
      <c r="AL418" s="67">
        <f t="shared" si="66"/>
        <v>0</v>
      </c>
      <c r="AM418" s="75">
        <f t="shared" si="67"/>
        <v>0</v>
      </c>
    </row>
    <row r="419" spans="1:39" x14ac:dyDescent="0.25">
      <c r="A419" s="5"/>
      <c r="B419" s="50" t="s">
        <v>176</v>
      </c>
      <c r="C419" s="6" t="s">
        <v>1480</v>
      </c>
      <c r="D419" s="6" t="s">
        <v>1481</v>
      </c>
      <c r="E419" s="67" t="s">
        <v>947</v>
      </c>
      <c r="F419" s="76"/>
      <c r="G419" s="8">
        <v>16788</v>
      </c>
      <c r="H419" s="90">
        <f>VLOOKUP(C419,'[1]Actualisation du CIF'!B$7:G$1272,6,0)</f>
        <v>0.45039299999999999</v>
      </c>
      <c r="I419" s="68">
        <v>0.46105800000000002</v>
      </c>
      <c r="J419" s="11">
        <v>246.283357</v>
      </c>
      <c r="K419" s="11">
        <v>284.13949500000001</v>
      </c>
      <c r="L419" s="51">
        <v>12174.057903000001</v>
      </c>
      <c r="M419" s="41">
        <v>327319</v>
      </c>
      <c r="N419" s="21">
        <v>19.497200381224683</v>
      </c>
      <c r="O419" s="8">
        <v>0</v>
      </c>
      <c r="P419" s="23">
        <v>-8.8431116748301133E-2</v>
      </c>
      <c r="Q419" s="24">
        <v>0</v>
      </c>
      <c r="R419" s="24">
        <v>1</v>
      </c>
      <c r="S419" s="42">
        <v>0</v>
      </c>
      <c r="T419" s="32">
        <v>327319</v>
      </c>
      <c r="U419" s="39">
        <v>0</v>
      </c>
      <c r="V419" s="64">
        <v>360050.9</v>
      </c>
      <c r="W419" s="27">
        <v>21.446920419347155</v>
      </c>
      <c r="X419" s="88">
        <v>0.10000000000000007</v>
      </c>
      <c r="Y419" s="26">
        <v>485876.70352114586</v>
      </c>
      <c r="Z419" s="27">
        <v>28.941905141836184</v>
      </c>
      <c r="AA419" s="89">
        <v>0.48441338120043703</v>
      </c>
      <c r="AB419" s="67">
        <v>1</v>
      </c>
      <c r="AC419" s="67">
        <v>0</v>
      </c>
      <c r="AD419" s="75">
        <v>0</v>
      </c>
      <c r="AE419" s="64">
        <v>360050.9</v>
      </c>
      <c r="AF419" s="27">
        <f t="shared" si="63"/>
        <v>21.446920419347155</v>
      </c>
      <c r="AG419" s="88">
        <f t="shared" si="70"/>
        <v>0.10000000000000007</v>
      </c>
      <c r="AH419" s="26">
        <v>465157.28513281228</v>
      </c>
      <c r="AI419" s="27">
        <f t="shared" si="64"/>
        <v>27.707724870908521</v>
      </c>
      <c r="AJ419" s="89">
        <f t="shared" si="71"/>
        <v>0.42111299720704354</v>
      </c>
      <c r="AK419" s="67">
        <f t="shared" si="65"/>
        <v>1</v>
      </c>
      <c r="AL419" s="67">
        <f t="shared" si="66"/>
        <v>0</v>
      </c>
      <c r="AM419" s="75">
        <f t="shared" si="67"/>
        <v>0</v>
      </c>
    </row>
    <row r="420" spans="1:39" x14ac:dyDescent="0.25">
      <c r="A420" s="5"/>
      <c r="B420" s="50" t="s">
        <v>176</v>
      </c>
      <c r="C420" s="6" t="s">
        <v>1478</v>
      </c>
      <c r="D420" s="6" t="s">
        <v>1479</v>
      </c>
      <c r="E420" s="67" t="s">
        <v>947</v>
      </c>
      <c r="F420" s="76"/>
      <c r="G420" s="8">
        <v>24400</v>
      </c>
      <c r="H420" s="90">
        <f>VLOOKUP(C420,'[1]Actualisation du CIF'!B$7:G$1272,6,0)</f>
        <v>0.40290399999999998</v>
      </c>
      <c r="I420" s="68">
        <v>0.37618200000000002</v>
      </c>
      <c r="J420" s="11">
        <v>226.99524600000001</v>
      </c>
      <c r="K420" s="11">
        <v>284.13949500000001</v>
      </c>
      <c r="L420" s="51">
        <v>11345.715012000001</v>
      </c>
      <c r="M420" s="41">
        <v>307116</v>
      </c>
      <c r="N420" s="21">
        <v>12.58672131147541</v>
      </c>
      <c r="O420" s="8">
        <v>0</v>
      </c>
      <c r="P420" s="23">
        <v>-0.10556385138704547</v>
      </c>
      <c r="Q420" s="24">
        <v>0</v>
      </c>
      <c r="R420" s="24">
        <v>1</v>
      </c>
      <c r="S420" s="42">
        <v>0</v>
      </c>
      <c r="T420" s="32">
        <v>307116</v>
      </c>
      <c r="U420" s="39">
        <v>0</v>
      </c>
      <c r="V420" s="64">
        <v>337827.60000000003</v>
      </c>
      <c r="W420" s="27">
        <v>13.845393442622953</v>
      </c>
      <c r="X420" s="88">
        <v>0.10000000000000012</v>
      </c>
      <c r="Y420" s="26">
        <v>494613.3891600002</v>
      </c>
      <c r="Z420" s="27">
        <v>20.27104053934427</v>
      </c>
      <c r="AA420" s="89">
        <v>0.61051000000000066</v>
      </c>
      <c r="AB420" s="67">
        <v>1</v>
      </c>
      <c r="AC420" s="67">
        <v>0</v>
      </c>
      <c r="AD420" s="75">
        <v>0</v>
      </c>
      <c r="AE420" s="64">
        <v>337827.60000000003</v>
      </c>
      <c r="AF420" s="27">
        <f t="shared" si="63"/>
        <v>13.845393442622953</v>
      </c>
      <c r="AG420" s="88">
        <f t="shared" si="70"/>
        <v>0.10000000000000012</v>
      </c>
      <c r="AH420" s="26">
        <v>494613.3891600002</v>
      </c>
      <c r="AI420" s="27">
        <f t="shared" si="64"/>
        <v>20.27104053934427</v>
      </c>
      <c r="AJ420" s="89">
        <f t="shared" si="71"/>
        <v>0.61051000000000066</v>
      </c>
      <c r="AK420" s="67">
        <f t="shared" si="65"/>
        <v>1</v>
      </c>
      <c r="AL420" s="67">
        <f t="shared" si="66"/>
        <v>0</v>
      </c>
      <c r="AM420" s="75">
        <f t="shared" si="67"/>
        <v>0</v>
      </c>
    </row>
    <row r="421" spans="1:39" x14ac:dyDescent="0.25">
      <c r="A421" s="5"/>
      <c r="B421" s="50" t="s">
        <v>176</v>
      </c>
      <c r="C421" s="6" t="s">
        <v>1496</v>
      </c>
      <c r="D421" s="6" t="s">
        <v>1497</v>
      </c>
      <c r="E421" s="67" t="s">
        <v>947</v>
      </c>
      <c r="F421" s="76"/>
      <c r="G421" s="8">
        <v>33003</v>
      </c>
      <c r="H421" s="90">
        <f>VLOOKUP(C421,'[1]Actualisation du CIF'!B$7:G$1272,6,0)</f>
        <v>0.36955900000000003</v>
      </c>
      <c r="I421" s="68">
        <v>0.40875899999999998</v>
      </c>
      <c r="J421" s="11">
        <v>205.56316100000001</v>
      </c>
      <c r="K421" s="11">
        <v>284.13949500000001</v>
      </c>
      <c r="L421" s="51">
        <v>12596.388398999999</v>
      </c>
      <c r="M421" s="41">
        <v>649209</v>
      </c>
      <c r="N421" s="21">
        <v>19.671211708026544</v>
      </c>
      <c r="O421" s="8">
        <v>0</v>
      </c>
      <c r="P421" s="23">
        <v>8.5656072095377442E-3</v>
      </c>
      <c r="Q421" s="24">
        <v>1</v>
      </c>
      <c r="R421" s="24">
        <v>0</v>
      </c>
      <c r="S421" s="42">
        <v>0</v>
      </c>
      <c r="T421" s="32">
        <v>649209</v>
      </c>
      <c r="U421" s="39">
        <v>0</v>
      </c>
      <c r="V421" s="64">
        <v>714129.9</v>
      </c>
      <c r="W421" s="27">
        <v>21.6383328788292</v>
      </c>
      <c r="X421" s="88">
        <v>0.10000000000000003</v>
      </c>
      <c r="Y421" s="26">
        <v>828566.4336772192</v>
      </c>
      <c r="Z421" s="27">
        <v>25.105791403121511</v>
      </c>
      <c r="AA421" s="89">
        <v>0.27627071355637278</v>
      </c>
      <c r="AB421" s="67">
        <v>1</v>
      </c>
      <c r="AC421" s="67">
        <v>0</v>
      </c>
      <c r="AD421" s="75">
        <v>0</v>
      </c>
      <c r="AE421" s="64">
        <v>714129.9</v>
      </c>
      <c r="AF421" s="27">
        <f t="shared" si="63"/>
        <v>21.6383328788292</v>
      </c>
      <c r="AG421" s="88">
        <f t="shared" si="70"/>
        <v>0.10000000000000003</v>
      </c>
      <c r="AH421" s="26">
        <v>856996.66892673308</v>
      </c>
      <c r="AI421" s="27">
        <f t="shared" si="64"/>
        <v>25.967235370321884</v>
      </c>
      <c r="AJ421" s="89">
        <f t="shared" si="71"/>
        <v>0.32006282865261121</v>
      </c>
      <c r="AK421" s="67">
        <f t="shared" si="65"/>
        <v>1</v>
      </c>
      <c r="AL421" s="67">
        <f t="shared" si="66"/>
        <v>0</v>
      </c>
      <c r="AM421" s="75">
        <f t="shared" si="67"/>
        <v>0</v>
      </c>
    </row>
    <row r="422" spans="1:39" x14ac:dyDescent="0.25">
      <c r="A422" s="5"/>
      <c r="B422" s="50" t="s">
        <v>176</v>
      </c>
      <c r="C422" s="6" t="s">
        <v>1514</v>
      </c>
      <c r="D422" s="6" t="s">
        <v>1515</v>
      </c>
      <c r="E422" s="67" t="s">
        <v>947</v>
      </c>
      <c r="F422" s="76"/>
      <c r="G422" s="8">
        <v>17384</v>
      </c>
      <c r="H422" s="90">
        <f>VLOOKUP(C422,'[1]Actualisation du CIF'!B$7:G$1272,6,0)</f>
        <v>0.36435099999999998</v>
      </c>
      <c r="I422" s="68">
        <v>0.41806700000000002</v>
      </c>
      <c r="J422" s="11">
        <v>188.91958099999999</v>
      </c>
      <c r="K422" s="11">
        <v>284.13949500000001</v>
      </c>
      <c r="L422" s="51">
        <v>12259.982188</v>
      </c>
      <c r="M422" s="41">
        <v>376854</v>
      </c>
      <c r="N422" s="21">
        <v>21.678209848136216</v>
      </c>
      <c r="O422" s="8">
        <v>0</v>
      </c>
      <c r="P422" s="23">
        <v>-8.0141611939685731E-4</v>
      </c>
      <c r="Q422" s="24">
        <v>0</v>
      </c>
      <c r="R422" s="24">
        <v>1</v>
      </c>
      <c r="S422" s="42">
        <v>0</v>
      </c>
      <c r="T422" s="32">
        <v>376854</v>
      </c>
      <c r="U422" s="39">
        <v>0</v>
      </c>
      <c r="V422" s="64">
        <v>414539.4</v>
      </c>
      <c r="W422" s="27">
        <v>23.84603083294984</v>
      </c>
      <c r="X422" s="88">
        <v>0.10000000000000006</v>
      </c>
      <c r="Y422" s="26">
        <v>449152.96771885437</v>
      </c>
      <c r="Z422" s="27">
        <v>25.837147245677311</v>
      </c>
      <c r="AA422" s="89">
        <v>0.19184874704488838</v>
      </c>
      <c r="AB422" s="67">
        <v>1</v>
      </c>
      <c r="AC422" s="67">
        <v>0</v>
      </c>
      <c r="AD422" s="75">
        <v>0</v>
      </c>
      <c r="AE422" s="64">
        <v>414539.4</v>
      </c>
      <c r="AF422" s="27">
        <f t="shared" si="63"/>
        <v>23.84603083294984</v>
      </c>
      <c r="AG422" s="88">
        <f t="shared" si="70"/>
        <v>0.10000000000000006</v>
      </c>
      <c r="AH422" s="26">
        <v>481901.10512319428</v>
      </c>
      <c r="AI422" s="27">
        <f t="shared" si="64"/>
        <v>27.720956346249096</v>
      </c>
      <c r="AJ422" s="89">
        <f t="shared" si="71"/>
        <v>0.27874748609061939</v>
      </c>
      <c r="AK422" s="67">
        <f t="shared" si="65"/>
        <v>1</v>
      </c>
      <c r="AL422" s="67">
        <f t="shared" si="66"/>
        <v>0</v>
      </c>
      <c r="AM422" s="75">
        <f t="shared" si="67"/>
        <v>0</v>
      </c>
    </row>
    <row r="423" spans="1:39" x14ac:dyDescent="0.25">
      <c r="A423" s="5"/>
      <c r="B423" s="50" t="s">
        <v>176</v>
      </c>
      <c r="C423" s="6" t="s">
        <v>1474</v>
      </c>
      <c r="D423" s="6" t="s">
        <v>1475</v>
      </c>
      <c r="E423" s="67" t="s">
        <v>947</v>
      </c>
      <c r="F423" s="76"/>
      <c r="G423" s="8">
        <v>31283</v>
      </c>
      <c r="H423" s="90">
        <f>VLOOKUP(C423,'[1]Actualisation du CIF'!B$7:G$1272,6,0)</f>
        <v>0.29486699999999999</v>
      </c>
      <c r="I423" s="68">
        <v>0.31488100000000002</v>
      </c>
      <c r="J423" s="11">
        <v>254.31937500000001</v>
      </c>
      <c r="K423" s="11">
        <v>284.13949500000001</v>
      </c>
      <c r="L423" s="51">
        <v>12583.917011</v>
      </c>
      <c r="M423" s="41">
        <v>368637</v>
      </c>
      <c r="N423" s="21">
        <v>11.783940159191893</v>
      </c>
      <c r="O423" s="8">
        <v>0</v>
      </c>
      <c r="P423" s="23">
        <v>1.44975325845546E-2</v>
      </c>
      <c r="Q423" s="24">
        <v>1</v>
      </c>
      <c r="R423" s="24">
        <v>0</v>
      </c>
      <c r="S423" s="42">
        <v>0</v>
      </c>
      <c r="T423" s="32">
        <v>368637</v>
      </c>
      <c r="U423" s="39">
        <v>0</v>
      </c>
      <c r="V423" s="64">
        <v>405500.7</v>
      </c>
      <c r="W423" s="27">
        <v>12.962334175111083</v>
      </c>
      <c r="X423" s="88">
        <v>0.10000000000000003</v>
      </c>
      <c r="Y423" s="26">
        <v>579301.86578854208</v>
      </c>
      <c r="Z423" s="27">
        <v>18.518104586789697</v>
      </c>
      <c r="AA423" s="89">
        <v>0.57146967284494521</v>
      </c>
      <c r="AB423" s="67">
        <v>1</v>
      </c>
      <c r="AC423" s="67">
        <v>0</v>
      </c>
      <c r="AD423" s="75">
        <v>0</v>
      </c>
      <c r="AE423" s="64">
        <v>405500.7</v>
      </c>
      <c r="AF423" s="27">
        <f t="shared" si="63"/>
        <v>12.962334175111083</v>
      </c>
      <c r="AG423" s="88">
        <f t="shared" si="70"/>
        <v>0.10000000000000003</v>
      </c>
      <c r="AH423" s="26">
        <v>578565.94298747531</v>
      </c>
      <c r="AI423" s="27">
        <f t="shared" si="64"/>
        <v>18.494579899225627</v>
      </c>
      <c r="AJ423" s="89">
        <f t="shared" si="71"/>
        <v>0.56947333823646384</v>
      </c>
      <c r="AK423" s="67">
        <f t="shared" si="65"/>
        <v>1</v>
      </c>
      <c r="AL423" s="67">
        <f t="shared" si="66"/>
        <v>0</v>
      </c>
      <c r="AM423" s="75">
        <f t="shared" si="67"/>
        <v>0</v>
      </c>
    </row>
    <row r="424" spans="1:39" x14ac:dyDescent="0.25">
      <c r="A424" s="5"/>
      <c r="B424" s="50" t="s">
        <v>176</v>
      </c>
      <c r="C424" s="6" t="s">
        <v>179</v>
      </c>
      <c r="D424" s="6" t="s">
        <v>180</v>
      </c>
      <c r="E424" s="67" t="s">
        <v>2633</v>
      </c>
      <c r="F424" s="76"/>
      <c r="G424" s="8">
        <v>93447</v>
      </c>
      <c r="H424" s="90">
        <f>VLOOKUP(C424,'[1]Actualisation du CIF'!B$7:G$1272,6,0)</f>
        <v>0.32742599999999999</v>
      </c>
      <c r="I424" s="68">
        <v>0.32722099999999998</v>
      </c>
      <c r="J424" s="11">
        <v>295.48637200000002</v>
      </c>
      <c r="K424" s="11">
        <v>401.16184900000002</v>
      </c>
      <c r="L424" s="51">
        <v>12313.197611</v>
      </c>
      <c r="M424" s="41">
        <v>2517066</v>
      </c>
      <c r="N424" s="21">
        <v>26.935760377540209</v>
      </c>
      <c r="O424" s="8">
        <v>0</v>
      </c>
      <c r="P424" s="23">
        <v>7.0188149221372606E-2</v>
      </c>
      <c r="Q424" s="24">
        <v>1</v>
      </c>
      <c r="R424" s="24">
        <v>0</v>
      </c>
      <c r="S424" s="42">
        <v>0</v>
      </c>
      <c r="T424" s="32">
        <v>2517066</v>
      </c>
      <c r="U424" s="39">
        <v>0</v>
      </c>
      <c r="V424" s="64">
        <v>2391212.6999999997</v>
      </c>
      <c r="W424" s="27">
        <v>25.588972358663195</v>
      </c>
      <c r="X424" s="88">
        <v>-5.0000000000000114E-2</v>
      </c>
      <c r="Y424" s="26">
        <v>2079567.2154931878</v>
      </c>
      <c r="Z424" s="27">
        <v>22.253975146266736</v>
      </c>
      <c r="AA424" s="89">
        <v>-0.17381299676163128</v>
      </c>
      <c r="AB424" s="67">
        <v>0</v>
      </c>
      <c r="AC424" s="67">
        <v>1</v>
      </c>
      <c r="AD424" s="75">
        <v>0</v>
      </c>
      <c r="AE424" s="64">
        <v>2391212.6999999997</v>
      </c>
      <c r="AF424" s="27">
        <f t="shared" si="63"/>
        <v>25.588972358663195</v>
      </c>
      <c r="AG424" s="88">
        <f t="shared" si="70"/>
        <v>-5.0000000000000114E-2</v>
      </c>
      <c r="AH424" s="26">
        <v>1947657.6892293743</v>
      </c>
      <c r="AI424" s="27">
        <f t="shared" si="64"/>
        <v>20.84237791720841</v>
      </c>
      <c r="AJ424" s="89">
        <f t="shared" si="71"/>
        <v>-0.22621906250000029</v>
      </c>
      <c r="AK424" s="67">
        <f t="shared" si="65"/>
        <v>0</v>
      </c>
      <c r="AL424" s="67">
        <f t="shared" si="66"/>
        <v>1</v>
      </c>
      <c r="AM424" s="75">
        <f t="shared" si="67"/>
        <v>0</v>
      </c>
    </row>
    <row r="425" spans="1:39" x14ac:dyDescent="0.25">
      <c r="A425" s="5"/>
      <c r="B425" s="50" t="s">
        <v>176</v>
      </c>
      <c r="C425" s="6" t="s">
        <v>1516</v>
      </c>
      <c r="D425" s="6" t="s">
        <v>1517</v>
      </c>
      <c r="E425" s="67" t="s">
        <v>947</v>
      </c>
      <c r="F425" s="76"/>
      <c r="G425" s="8">
        <v>47298</v>
      </c>
      <c r="H425" s="90">
        <f>VLOOKUP(C425,'[1]Actualisation du CIF'!B$7:G$1272,6,0)</f>
        <v>0.23516000000000001</v>
      </c>
      <c r="I425" s="68">
        <v>0.29190899999999997</v>
      </c>
      <c r="J425" s="11">
        <v>172.770307</v>
      </c>
      <c r="K425" s="11">
        <v>284.13949500000001</v>
      </c>
      <c r="L425" s="51">
        <v>15520.466318000001</v>
      </c>
      <c r="M425" s="41">
        <v>1060195</v>
      </c>
      <c r="N425" s="21">
        <v>22.415218402469449</v>
      </c>
      <c r="O425" s="8">
        <v>0</v>
      </c>
      <c r="P425" s="23">
        <v>7.1445704445264489E-3</v>
      </c>
      <c r="Q425" s="24">
        <v>1</v>
      </c>
      <c r="R425" s="24">
        <v>0</v>
      </c>
      <c r="S425" s="42">
        <v>0</v>
      </c>
      <c r="T425" s="32">
        <v>1060195</v>
      </c>
      <c r="U425" s="39">
        <v>0</v>
      </c>
      <c r="V425" s="64">
        <v>1007185.25</v>
      </c>
      <c r="W425" s="27">
        <v>21.294457482345976</v>
      </c>
      <c r="X425" s="88">
        <v>-0.05</v>
      </c>
      <c r="Y425" s="26">
        <v>820358.68103281222</v>
      </c>
      <c r="Z425" s="27">
        <v>17.344468709730055</v>
      </c>
      <c r="AA425" s="89">
        <v>-0.22621906250000026</v>
      </c>
      <c r="AB425" s="67">
        <v>0</v>
      </c>
      <c r="AC425" s="67">
        <v>1</v>
      </c>
      <c r="AD425" s="75">
        <v>0</v>
      </c>
      <c r="AE425" s="64">
        <v>1007185.25</v>
      </c>
      <c r="AF425" s="27">
        <f t="shared" si="63"/>
        <v>21.294457482345976</v>
      </c>
      <c r="AG425" s="88">
        <f t="shared" si="70"/>
        <v>-0.05</v>
      </c>
      <c r="AH425" s="26">
        <v>888944.88741300115</v>
      </c>
      <c r="AI425" s="27">
        <f t="shared" si="64"/>
        <v>18.79455552904988</v>
      </c>
      <c r="AJ425" s="89">
        <f t="shared" si="71"/>
        <v>-0.16152699511599172</v>
      </c>
      <c r="AK425" s="67">
        <f t="shared" si="65"/>
        <v>0</v>
      </c>
      <c r="AL425" s="67">
        <f t="shared" si="66"/>
        <v>1</v>
      </c>
      <c r="AM425" s="75">
        <f t="shared" si="67"/>
        <v>0</v>
      </c>
    </row>
    <row r="426" spans="1:39" x14ac:dyDescent="0.25">
      <c r="A426" s="5"/>
      <c r="B426" s="50" t="s">
        <v>176</v>
      </c>
      <c r="C426" s="6" t="s">
        <v>2590</v>
      </c>
      <c r="D426" s="6" t="s">
        <v>2591</v>
      </c>
      <c r="E426" s="67" t="s">
        <v>2661</v>
      </c>
      <c r="F426" s="76"/>
      <c r="G426" s="8">
        <v>795385</v>
      </c>
      <c r="H426" s="90">
        <f>VLOOKUP(C426,'[1]Actualisation du CIF'!B$7:G$1272,6,0)</f>
        <v>0.53687499999999999</v>
      </c>
      <c r="I426" s="68">
        <v>0.6</v>
      </c>
      <c r="J426" s="11">
        <v>643.57943299999999</v>
      </c>
      <c r="K426" s="11">
        <v>585.37420134364731</v>
      </c>
      <c r="L426" s="51">
        <v>15061.554222999999</v>
      </c>
      <c r="M426" s="41">
        <v>27945151</v>
      </c>
      <c r="N426" s="21">
        <v>35.134118697234669</v>
      </c>
      <c r="O426" s="8">
        <v>0</v>
      </c>
      <c r="P426" s="23">
        <v>2.5769600432935705E-2</v>
      </c>
      <c r="Q426" s="24">
        <v>1</v>
      </c>
      <c r="R426" s="24">
        <v>0</v>
      </c>
      <c r="S426" s="42">
        <v>0</v>
      </c>
      <c r="T426" s="32">
        <v>27945150.999999996</v>
      </c>
      <c r="U426" s="39">
        <v>0</v>
      </c>
      <c r="V426" s="64">
        <v>27945150.999999996</v>
      </c>
      <c r="W426" s="27">
        <v>35.134118697234669</v>
      </c>
      <c r="X426" s="88">
        <v>-1.3330721664241193E-16</v>
      </c>
      <c r="Y426" s="26">
        <v>27945150.999999996</v>
      </c>
      <c r="Z426" s="27">
        <v>35.134118697234669</v>
      </c>
      <c r="AA426" s="89">
        <v>-1.3330721664241193E-16</v>
      </c>
      <c r="AB426" s="67">
        <v>0</v>
      </c>
      <c r="AC426" s="67">
        <v>0</v>
      </c>
      <c r="AD426" s="75">
        <v>1</v>
      </c>
      <c r="AE426" s="64">
        <v>27945150.999999996</v>
      </c>
      <c r="AF426" s="27">
        <f t="shared" si="63"/>
        <v>35.134118697234669</v>
      </c>
      <c r="AG426" s="88">
        <f t="shared" si="70"/>
        <v>-1.3330721664241193E-16</v>
      </c>
      <c r="AH426" s="26">
        <v>27945150.999999996</v>
      </c>
      <c r="AI426" s="27">
        <f t="shared" si="64"/>
        <v>35.134118697234669</v>
      </c>
      <c r="AJ426" s="89">
        <f t="shared" si="71"/>
        <v>-1.3330721664241193E-16</v>
      </c>
      <c r="AK426" s="67">
        <f t="shared" si="65"/>
        <v>0</v>
      </c>
      <c r="AL426" s="67">
        <f t="shared" si="66"/>
        <v>0</v>
      </c>
      <c r="AM426" s="75">
        <f t="shared" si="67"/>
        <v>1</v>
      </c>
    </row>
    <row r="427" spans="1:39" x14ac:dyDescent="0.25">
      <c r="A427" s="5"/>
      <c r="B427" s="50" t="s">
        <v>176</v>
      </c>
      <c r="C427" s="6" t="s">
        <v>177</v>
      </c>
      <c r="D427" s="6" t="s">
        <v>178</v>
      </c>
      <c r="E427" s="67" t="s">
        <v>2633</v>
      </c>
      <c r="F427" s="76"/>
      <c r="G427" s="8">
        <v>83564</v>
      </c>
      <c r="H427" s="90">
        <f>VLOOKUP(C427,'[1]Actualisation du CIF'!B$7:G$1272,6,0)</f>
        <v>0.34227200000000002</v>
      </c>
      <c r="I427" s="68">
        <v>0.34227200000000002</v>
      </c>
      <c r="J427" s="11">
        <v>265.37597499999998</v>
      </c>
      <c r="K427" s="11">
        <v>401.16184900000002</v>
      </c>
      <c r="L427" s="51">
        <v>18349.925945999999</v>
      </c>
      <c r="M427" s="41">
        <v>2867748</v>
      </c>
      <c r="N427" s="21">
        <v>34.317983820784072</v>
      </c>
      <c r="O427" s="8">
        <v>0</v>
      </c>
      <c r="P427" s="23">
        <v>-6.9801784666750466E-2</v>
      </c>
      <c r="Q427" s="24">
        <v>0</v>
      </c>
      <c r="R427" s="24">
        <v>1</v>
      </c>
      <c r="S427" s="42">
        <v>0</v>
      </c>
      <c r="T427" s="32">
        <v>2867748</v>
      </c>
      <c r="U427" s="39">
        <v>0</v>
      </c>
      <c r="V427" s="64">
        <v>2724360.6</v>
      </c>
      <c r="W427" s="27">
        <v>32.602084629744866</v>
      </c>
      <c r="X427" s="88">
        <v>-4.9999999999999968E-2</v>
      </c>
      <c r="Y427" s="26">
        <v>2219008.7359537496</v>
      </c>
      <c r="Z427" s="27">
        <v>26.554601693956126</v>
      </c>
      <c r="AA427" s="89">
        <v>-0.22621906250000012</v>
      </c>
      <c r="AB427" s="67">
        <v>0</v>
      </c>
      <c r="AC427" s="67">
        <v>1</v>
      </c>
      <c r="AD427" s="75">
        <v>0</v>
      </c>
      <c r="AE427" s="64">
        <v>2724360.6</v>
      </c>
      <c r="AF427" s="27">
        <f t="shared" si="63"/>
        <v>32.602084629744866</v>
      </c>
      <c r="AG427" s="88">
        <f t="shared" si="70"/>
        <v>-4.9999999999999968E-2</v>
      </c>
      <c r="AH427" s="26">
        <v>2219008.7359537496</v>
      </c>
      <c r="AI427" s="27">
        <f t="shared" si="64"/>
        <v>26.554601693956126</v>
      </c>
      <c r="AJ427" s="89">
        <f t="shared" si="71"/>
        <v>-0.22621906250000012</v>
      </c>
      <c r="AK427" s="67">
        <f t="shared" si="65"/>
        <v>0</v>
      </c>
      <c r="AL427" s="67">
        <f t="shared" si="66"/>
        <v>1</v>
      </c>
      <c r="AM427" s="75">
        <f t="shared" si="67"/>
        <v>0</v>
      </c>
    </row>
    <row r="428" spans="1:39" x14ac:dyDescent="0.25">
      <c r="A428" s="5"/>
      <c r="B428" s="50" t="s">
        <v>176</v>
      </c>
      <c r="C428" s="6" t="s">
        <v>1508</v>
      </c>
      <c r="D428" s="6" t="s">
        <v>1509</v>
      </c>
      <c r="E428" s="67" t="s">
        <v>947</v>
      </c>
      <c r="F428" s="76"/>
      <c r="G428" s="8">
        <v>16380</v>
      </c>
      <c r="H428" s="90">
        <f>VLOOKUP(C428,'[1]Actualisation du CIF'!B$7:G$1272,6,0)</f>
        <v>0.54213299999999998</v>
      </c>
      <c r="I428" s="68">
        <v>0.52290700000000001</v>
      </c>
      <c r="J428" s="11">
        <v>859.13424899999995</v>
      </c>
      <c r="K428" s="11">
        <v>284.13949500000001</v>
      </c>
      <c r="L428" s="51">
        <v>11435.427470000001</v>
      </c>
      <c r="M428" s="41">
        <v>0</v>
      </c>
      <c r="N428" s="21">
        <v>0</v>
      </c>
      <c r="O428" s="8">
        <v>-308874</v>
      </c>
      <c r="P428" s="23">
        <v>0</v>
      </c>
      <c r="Q428" s="24">
        <v>0</v>
      </c>
      <c r="R428" s="24">
        <v>0</v>
      </c>
      <c r="S428" s="42">
        <v>1</v>
      </c>
      <c r="T428" s="32">
        <v>0</v>
      </c>
      <c r="U428" s="39">
        <v>0</v>
      </c>
      <c r="V428" s="64">
        <v>0</v>
      </c>
      <c r="W428" s="27">
        <v>0</v>
      </c>
      <c r="X428" s="88">
        <v>0</v>
      </c>
      <c r="Y428" s="26">
        <v>0</v>
      </c>
      <c r="Z428" s="27">
        <v>0</v>
      </c>
      <c r="AA428" s="89">
        <v>0</v>
      </c>
      <c r="AB428" s="67">
        <v>0</v>
      </c>
      <c r="AC428" s="67">
        <v>0</v>
      </c>
      <c r="AD428" s="75">
        <v>1</v>
      </c>
      <c r="AE428" s="64">
        <v>0</v>
      </c>
      <c r="AF428" s="27">
        <f t="shared" si="63"/>
        <v>0</v>
      </c>
      <c r="AG428" s="88">
        <v>0</v>
      </c>
      <c r="AH428" s="26">
        <v>0</v>
      </c>
      <c r="AI428" s="27">
        <f t="shared" si="64"/>
        <v>0</v>
      </c>
      <c r="AJ428" s="89">
        <v>0</v>
      </c>
      <c r="AK428" s="67">
        <f t="shared" si="65"/>
        <v>0</v>
      </c>
      <c r="AL428" s="67">
        <f t="shared" si="66"/>
        <v>0</v>
      </c>
      <c r="AM428" s="75">
        <f t="shared" si="67"/>
        <v>1</v>
      </c>
    </row>
    <row r="429" spans="1:39" x14ac:dyDescent="0.25">
      <c r="A429" s="5"/>
      <c r="B429" s="50" t="s">
        <v>176</v>
      </c>
      <c r="C429" s="6" t="s">
        <v>1498</v>
      </c>
      <c r="D429" s="6" t="s">
        <v>1499</v>
      </c>
      <c r="E429" s="67" t="s">
        <v>947</v>
      </c>
      <c r="F429" s="76"/>
      <c r="G429" s="8">
        <v>30469</v>
      </c>
      <c r="H429" s="90">
        <f>VLOOKUP(C429,'[1]Actualisation du CIF'!B$7:G$1272,6,0)</f>
        <v>0.213036</v>
      </c>
      <c r="I429" s="68">
        <v>0.212785</v>
      </c>
      <c r="J429" s="11">
        <v>694.50723700000003</v>
      </c>
      <c r="K429" s="11">
        <v>284.13949500000001</v>
      </c>
      <c r="L429" s="51">
        <v>18291.538653</v>
      </c>
      <c r="M429" s="41">
        <v>0</v>
      </c>
      <c r="N429" s="21">
        <v>0</v>
      </c>
      <c r="O429" s="8">
        <v>-160758</v>
      </c>
      <c r="P429" s="23">
        <v>0</v>
      </c>
      <c r="Q429" s="24">
        <v>0</v>
      </c>
      <c r="R429" s="24">
        <v>0</v>
      </c>
      <c r="S429" s="42">
        <v>1</v>
      </c>
      <c r="T429" s="32">
        <v>0</v>
      </c>
      <c r="U429" s="39">
        <v>0</v>
      </c>
      <c r="V429" s="64">
        <v>0</v>
      </c>
      <c r="W429" s="27">
        <v>0</v>
      </c>
      <c r="X429" s="88">
        <v>0</v>
      </c>
      <c r="Y429" s="26">
        <v>0</v>
      </c>
      <c r="Z429" s="27">
        <v>0</v>
      </c>
      <c r="AA429" s="89">
        <v>0</v>
      </c>
      <c r="AB429" s="67">
        <v>0</v>
      </c>
      <c r="AC429" s="67">
        <v>0</v>
      </c>
      <c r="AD429" s="75">
        <v>1</v>
      </c>
      <c r="AE429" s="64">
        <v>0</v>
      </c>
      <c r="AF429" s="27">
        <f t="shared" si="63"/>
        <v>0</v>
      </c>
      <c r="AG429" s="88">
        <v>0</v>
      </c>
      <c r="AH429" s="26">
        <v>0</v>
      </c>
      <c r="AI429" s="27">
        <f t="shared" si="64"/>
        <v>0</v>
      </c>
      <c r="AJ429" s="89">
        <v>0</v>
      </c>
      <c r="AK429" s="67">
        <f t="shared" si="65"/>
        <v>0</v>
      </c>
      <c r="AL429" s="67">
        <f t="shared" si="66"/>
        <v>0</v>
      </c>
      <c r="AM429" s="75">
        <f t="shared" si="67"/>
        <v>1</v>
      </c>
    </row>
    <row r="430" spans="1:39" x14ac:dyDescent="0.25">
      <c r="A430" s="5"/>
      <c r="B430" s="50" t="s">
        <v>176</v>
      </c>
      <c r="C430" s="6" t="s">
        <v>1488</v>
      </c>
      <c r="D430" s="6" t="s">
        <v>1489</v>
      </c>
      <c r="E430" s="67" t="s">
        <v>947</v>
      </c>
      <c r="F430" s="76"/>
      <c r="G430" s="8">
        <v>19742</v>
      </c>
      <c r="H430" s="90">
        <f>VLOOKUP(C430,'[1]Actualisation du CIF'!B$7:G$1272,6,0)</f>
        <v>0.39285399999999998</v>
      </c>
      <c r="I430" s="68">
        <v>0.41801199999999999</v>
      </c>
      <c r="J430" s="11">
        <v>153.67308299999999</v>
      </c>
      <c r="K430" s="11">
        <v>284.13949500000001</v>
      </c>
      <c r="L430" s="51">
        <v>10895.179287999999</v>
      </c>
      <c r="M430" s="41">
        <v>635802</v>
      </c>
      <c r="N430" s="21">
        <v>32.205551615844392</v>
      </c>
      <c r="O430" s="8">
        <v>0</v>
      </c>
      <c r="P430" s="23">
        <v>-6.6746331889687469E-2</v>
      </c>
      <c r="Q430" s="24">
        <v>0</v>
      </c>
      <c r="R430" s="24">
        <v>1</v>
      </c>
      <c r="S430" s="42">
        <v>0</v>
      </c>
      <c r="T430" s="32">
        <v>635802</v>
      </c>
      <c r="U430" s="39">
        <v>0</v>
      </c>
      <c r="V430" s="64">
        <v>604011.9</v>
      </c>
      <c r="W430" s="27">
        <v>30.595274035052174</v>
      </c>
      <c r="X430" s="88">
        <v>-4.9999999999999961E-2</v>
      </c>
      <c r="Y430" s="26">
        <v>624196.25349909789</v>
      </c>
      <c r="Z430" s="27">
        <v>31.617680756716538</v>
      </c>
      <c r="AA430" s="89">
        <v>-1.8253711848817886E-2</v>
      </c>
      <c r="AB430" s="67">
        <v>0</v>
      </c>
      <c r="AC430" s="67">
        <v>1</v>
      </c>
      <c r="AD430" s="75">
        <v>0</v>
      </c>
      <c r="AE430" s="64">
        <v>635802</v>
      </c>
      <c r="AF430" s="27">
        <f t="shared" si="63"/>
        <v>32.205551615844392</v>
      </c>
      <c r="AG430" s="88">
        <f>(AE430-M430)/M430</f>
        <v>0</v>
      </c>
      <c r="AH430" s="26">
        <v>635802</v>
      </c>
      <c r="AI430" s="27">
        <f t="shared" si="64"/>
        <v>32.205551615844392</v>
      </c>
      <c r="AJ430" s="89">
        <f>(AH430-M430)/M430</f>
        <v>0</v>
      </c>
      <c r="AK430" s="67">
        <f t="shared" si="65"/>
        <v>0</v>
      </c>
      <c r="AL430" s="67">
        <f t="shared" si="66"/>
        <v>0</v>
      </c>
      <c r="AM430" s="75">
        <f t="shared" si="67"/>
        <v>1</v>
      </c>
    </row>
    <row r="431" spans="1:39" x14ac:dyDescent="0.25">
      <c r="A431" s="5"/>
      <c r="B431" s="50" t="s">
        <v>176</v>
      </c>
      <c r="C431" s="6" t="s">
        <v>1506</v>
      </c>
      <c r="D431" s="6" t="s">
        <v>1507</v>
      </c>
      <c r="E431" s="67" t="s">
        <v>947</v>
      </c>
      <c r="F431" s="76"/>
      <c r="G431" s="8">
        <v>17113</v>
      </c>
      <c r="H431" s="90">
        <f>VLOOKUP(C431,'[1]Actualisation du CIF'!B$7:G$1272,6,0)</f>
        <v>0.32884600000000003</v>
      </c>
      <c r="I431" s="68">
        <v>0.33337099999999997</v>
      </c>
      <c r="J431" s="11">
        <v>178.714778</v>
      </c>
      <c r="K431" s="11">
        <v>284.13949500000001</v>
      </c>
      <c r="L431" s="51">
        <v>14093.688923</v>
      </c>
      <c r="M431" s="41">
        <v>303426</v>
      </c>
      <c r="N431" s="21">
        <v>17.730731023198739</v>
      </c>
      <c r="O431" s="8">
        <v>0</v>
      </c>
      <c r="P431" s="23">
        <v>-8.1411119419312394E-2</v>
      </c>
      <c r="Q431" s="24">
        <v>0</v>
      </c>
      <c r="R431" s="24">
        <v>1</v>
      </c>
      <c r="S431" s="42">
        <v>0</v>
      </c>
      <c r="T431" s="32">
        <v>303426</v>
      </c>
      <c r="U431" s="39">
        <v>0</v>
      </c>
      <c r="V431" s="64">
        <v>333768.60000000003</v>
      </c>
      <c r="W431" s="27">
        <v>19.503804125518613</v>
      </c>
      <c r="X431" s="88">
        <v>0.10000000000000012</v>
      </c>
      <c r="Y431" s="26">
        <v>391757.25525433279</v>
      </c>
      <c r="Z431" s="27">
        <v>22.892377447223328</v>
      </c>
      <c r="AA431" s="89">
        <v>0.29111300697479053</v>
      </c>
      <c r="AB431" s="67">
        <v>1</v>
      </c>
      <c r="AC431" s="67">
        <v>0</v>
      </c>
      <c r="AD431" s="75">
        <v>0</v>
      </c>
      <c r="AE431" s="64">
        <v>333768.60000000003</v>
      </c>
      <c r="AF431" s="27">
        <f t="shared" si="63"/>
        <v>19.503804125518613</v>
      </c>
      <c r="AG431" s="88">
        <f>(AE431-M431)/M431</f>
        <v>0.10000000000000012</v>
      </c>
      <c r="AH431" s="26">
        <v>371366.75045716489</v>
      </c>
      <c r="AI431" s="27">
        <f t="shared" si="64"/>
        <v>21.700856101043936</v>
      </c>
      <c r="AJ431" s="89">
        <f>(AH431-M431)/M431</f>
        <v>0.22391209209878155</v>
      </c>
      <c r="AK431" s="67">
        <f t="shared" si="65"/>
        <v>1</v>
      </c>
      <c r="AL431" s="67">
        <f t="shared" si="66"/>
        <v>0</v>
      </c>
      <c r="AM431" s="75">
        <f t="shared" si="67"/>
        <v>0</v>
      </c>
    </row>
    <row r="432" spans="1:39" x14ac:dyDescent="0.25">
      <c r="A432" s="5"/>
      <c r="B432" s="50" t="s">
        <v>176</v>
      </c>
      <c r="C432" s="6" t="s">
        <v>1472</v>
      </c>
      <c r="D432" s="6" t="s">
        <v>1473</v>
      </c>
      <c r="E432" s="67" t="s">
        <v>947</v>
      </c>
      <c r="F432" s="76"/>
      <c r="G432" s="8">
        <v>34726</v>
      </c>
      <c r="H432" s="90">
        <f>VLOOKUP(C432,'[1]Actualisation du CIF'!B$7:G$1272,6,0)</f>
        <v>0.39610699999999999</v>
      </c>
      <c r="I432" s="68">
        <v>0.38072800000000001</v>
      </c>
      <c r="J432" s="11">
        <v>187.631573</v>
      </c>
      <c r="K432" s="11">
        <v>284.13949500000001</v>
      </c>
      <c r="L432" s="51">
        <v>12458.686678</v>
      </c>
      <c r="M432" s="41">
        <v>469656</v>
      </c>
      <c r="N432" s="21">
        <v>13.524621321200254</v>
      </c>
      <c r="O432" s="8">
        <v>0</v>
      </c>
      <c r="P432" s="23">
        <v>-9.3704364567591389E-2</v>
      </c>
      <c r="Q432" s="24">
        <v>0</v>
      </c>
      <c r="R432" s="24">
        <v>1</v>
      </c>
      <c r="S432" s="42">
        <v>0</v>
      </c>
      <c r="T432" s="32">
        <v>469656</v>
      </c>
      <c r="U432" s="39">
        <v>0</v>
      </c>
      <c r="V432" s="64">
        <v>516621.60000000003</v>
      </c>
      <c r="W432" s="27">
        <v>14.87708345332028</v>
      </c>
      <c r="X432" s="88">
        <v>0.10000000000000007</v>
      </c>
      <c r="Y432" s="26">
        <v>756385.68456000031</v>
      </c>
      <c r="Z432" s="27">
        <v>21.78153788400623</v>
      </c>
      <c r="AA432" s="89">
        <v>0.61051000000000066</v>
      </c>
      <c r="AB432" s="67">
        <v>1</v>
      </c>
      <c r="AC432" s="67">
        <v>0</v>
      </c>
      <c r="AD432" s="75">
        <v>0</v>
      </c>
      <c r="AE432" s="64">
        <v>516621.60000000003</v>
      </c>
      <c r="AF432" s="27">
        <f t="shared" si="63"/>
        <v>14.87708345332028</v>
      </c>
      <c r="AG432" s="88">
        <f>(AE432-M432)/M432</f>
        <v>0.10000000000000007</v>
      </c>
      <c r="AH432" s="26">
        <v>756385.68456000031</v>
      </c>
      <c r="AI432" s="27">
        <f t="shared" si="64"/>
        <v>21.78153788400623</v>
      </c>
      <c r="AJ432" s="89">
        <f>(AH432-M432)/M432</f>
        <v>0.61051000000000066</v>
      </c>
      <c r="AK432" s="67">
        <f t="shared" si="65"/>
        <v>1</v>
      </c>
      <c r="AL432" s="67">
        <f t="shared" si="66"/>
        <v>0</v>
      </c>
      <c r="AM432" s="75">
        <f t="shared" si="67"/>
        <v>0</v>
      </c>
    </row>
    <row r="433" spans="1:39" x14ac:dyDescent="0.25">
      <c r="A433" s="5"/>
      <c r="B433" s="50" t="s">
        <v>176</v>
      </c>
      <c r="C433" s="6" t="s">
        <v>1502</v>
      </c>
      <c r="D433" s="6" t="s">
        <v>1503</v>
      </c>
      <c r="E433" s="67" t="s">
        <v>947</v>
      </c>
      <c r="F433" s="76"/>
      <c r="G433" s="8">
        <v>26809</v>
      </c>
      <c r="H433" s="90">
        <f>VLOOKUP(C433,'[1]Actualisation du CIF'!B$7:G$1272,6,0)</f>
        <v>0.32371299999999997</v>
      </c>
      <c r="I433" s="68">
        <v>0.32371299999999997</v>
      </c>
      <c r="J433" s="11">
        <v>441.00137999999998</v>
      </c>
      <c r="K433" s="11">
        <v>284.13949500000001</v>
      </c>
      <c r="L433" s="51">
        <v>15534.466318999999</v>
      </c>
      <c r="M433" s="41">
        <v>0</v>
      </c>
      <c r="N433" s="21">
        <v>0</v>
      </c>
      <c r="O433" s="8">
        <v>-114919</v>
      </c>
      <c r="P433" s="23">
        <v>0</v>
      </c>
      <c r="Q433" s="24">
        <v>0</v>
      </c>
      <c r="R433" s="24">
        <v>0</v>
      </c>
      <c r="S433" s="42">
        <v>1</v>
      </c>
      <c r="T433" s="32">
        <v>134045</v>
      </c>
      <c r="U433" s="39">
        <v>1</v>
      </c>
      <c r="V433" s="64">
        <v>147449.5</v>
      </c>
      <c r="W433" s="27">
        <v>5.5</v>
      </c>
      <c r="X433" s="88" t="s">
        <v>2632</v>
      </c>
      <c r="Y433" s="26">
        <v>215880.81295000005</v>
      </c>
      <c r="Z433" s="27">
        <v>8.0525500000000019</v>
      </c>
      <c r="AA433" s="89" t="s">
        <v>2632</v>
      </c>
      <c r="AB433" s="67">
        <v>1</v>
      </c>
      <c r="AC433" s="67">
        <v>0</v>
      </c>
      <c r="AD433" s="75">
        <v>0</v>
      </c>
      <c r="AE433" s="64">
        <v>147449.5</v>
      </c>
      <c r="AF433" s="27">
        <f t="shared" si="63"/>
        <v>5.5</v>
      </c>
      <c r="AG433" s="88" t="s">
        <v>2632</v>
      </c>
      <c r="AH433" s="26">
        <v>215880.81295000005</v>
      </c>
      <c r="AI433" s="27">
        <f t="shared" si="64"/>
        <v>8.0525500000000019</v>
      </c>
      <c r="AJ433" s="89" t="s">
        <v>2632</v>
      </c>
      <c r="AK433" s="67">
        <f t="shared" si="65"/>
        <v>1</v>
      </c>
      <c r="AL433" s="67">
        <f t="shared" si="66"/>
        <v>0</v>
      </c>
      <c r="AM433" s="75">
        <f t="shared" si="67"/>
        <v>0</v>
      </c>
    </row>
    <row r="434" spans="1:39" x14ac:dyDescent="0.25">
      <c r="A434" s="5"/>
      <c r="B434" s="50" t="s">
        <v>176</v>
      </c>
      <c r="C434" s="6" t="s">
        <v>1492</v>
      </c>
      <c r="D434" s="6" t="s">
        <v>1493</v>
      </c>
      <c r="E434" s="67" t="s">
        <v>947</v>
      </c>
      <c r="F434" s="76"/>
      <c r="G434" s="8">
        <v>43173</v>
      </c>
      <c r="H434" s="90">
        <f>VLOOKUP(C434,'[1]Actualisation du CIF'!B$7:G$1272,6,0)</f>
        <v>0.36408000000000001</v>
      </c>
      <c r="I434" s="68">
        <v>0.36408000000000001</v>
      </c>
      <c r="J434" s="11">
        <v>281.40509100000003</v>
      </c>
      <c r="K434" s="11">
        <v>284.13949500000001</v>
      </c>
      <c r="L434" s="51">
        <v>16087.880714999999</v>
      </c>
      <c r="M434" s="41">
        <v>145803</v>
      </c>
      <c r="N434" s="21">
        <v>3.3771801820582308</v>
      </c>
      <c r="O434" s="8">
        <v>0</v>
      </c>
      <c r="P434" s="23">
        <v>-0.23515217567421251</v>
      </c>
      <c r="Q434" s="24">
        <v>0</v>
      </c>
      <c r="R434" s="24">
        <v>1</v>
      </c>
      <c r="S434" s="42">
        <v>0</v>
      </c>
      <c r="T434" s="32">
        <v>215865</v>
      </c>
      <c r="U434" s="39">
        <v>1</v>
      </c>
      <c r="V434" s="64">
        <v>237451.5</v>
      </c>
      <c r="W434" s="27">
        <v>5.5</v>
      </c>
      <c r="X434" s="88" t="s">
        <v>2632</v>
      </c>
      <c r="Y434" s="26">
        <v>347652.74115000013</v>
      </c>
      <c r="Z434" s="27">
        <v>8.0525500000000036</v>
      </c>
      <c r="AA434" s="89" t="s">
        <v>2632</v>
      </c>
      <c r="AB434" s="67">
        <v>1</v>
      </c>
      <c r="AC434" s="67">
        <v>0</v>
      </c>
      <c r="AD434" s="75">
        <v>0</v>
      </c>
      <c r="AE434" s="64">
        <v>237451.5</v>
      </c>
      <c r="AF434" s="27">
        <f t="shared" si="63"/>
        <v>5.5</v>
      </c>
      <c r="AG434" s="88" t="s">
        <v>2632</v>
      </c>
      <c r="AH434" s="26">
        <v>347652.74115000013</v>
      </c>
      <c r="AI434" s="27">
        <f t="shared" si="64"/>
        <v>8.0525500000000036</v>
      </c>
      <c r="AJ434" s="89" t="s">
        <v>2632</v>
      </c>
      <c r="AK434" s="67">
        <f t="shared" si="65"/>
        <v>1</v>
      </c>
      <c r="AL434" s="67">
        <f t="shared" si="66"/>
        <v>0</v>
      </c>
      <c r="AM434" s="75">
        <f t="shared" si="67"/>
        <v>0</v>
      </c>
    </row>
    <row r="435" spans="1:39" x14ac:dyDescent="0.25">
      <c r="A435" s="5"/>
      <c r="B435" s="50" t="s">
        <v>176</v>
      </c>
      <c r="C435" s="6" t="s">
        <v>1486</v>
      </c>
      <c r="D435" s="6" t="s">
        <v>1487</v>
      </c>
      <c r="E435" s="67" t="s">
        <v>947</v>
      </c>
      <c r="F435" s="76"/>
      <c r="G435" s="8">
        <v>19204</v>
      </c>
      <c r="H435" s="90">
        <f>VLOOKUP(C435,'[1]Actualisation du CIF'!B$7:G$1272,6,0)</f>
        <v>0.35383500000000001</v>
      </c>
      <c r="I435" s="68">
        <v>0.35638799999999998</v>
      </c>
      <c r="J435" s="11">
        <v>285.24281400000001</v>
      </c>
      <c r="K435" s="11">
        <v>284.13949500000001</v>
      </c>
      <c r="L435" s="51">
        <v>17710.89156</v>
      </c>
      <c r="M435" s="41">
        <v>172163</v>
      </c>
      <c r="N435" s="21">
        <v>8.9649552176629861</v>
      </c>
      <c r="O435" s="8">
        <v>0</v>
      </c>
      <c r="P435" s="23">
        <v>-0.10586782319442103</v>
      </c>
      <c r="Q435" s="24">
        <v>0</v>
      </c>
      <c r="R435" s="24">
        <v>1</v>
      </c>
      <c r="S435" s="42">
        <v>0</v>
      </c>
      <c r="T435" s="32">
        <v>172162.99999999997</v>
      </c>
      <c r="U435" s="39">
        <v>0</v>
      </c>
      <c r="V435" s="64">
        <v>189379.3</v>
      </c>
      <c r="W435" s="27">
        <v>9.8614507394292854</v>
      </c>
      <c r="X435" s="88">
        <v>9.9999999999999936E-2</v>
      </c>
      <c r="Y435" s="26">
        <v>277270.23313000012</v>
      </c>
      <c r="Z435" s="27">
        <v>14.438150027598423</v>
      </c>
      <c r="AA435" s="89">
        <v>0.61051000000000077</v>
      </c>
      <c r="AB435" s="67">
        <v>1</v>
      </c>
      <c r="AC435" s="67">
        <v>0</v>
      </c>
      <c r="AD435" s="75">
        <v>0</v>
      </c>
      <c r="AE435" s="64">
        <v>189379.3</v>
      </c>
      <c r="AF435" s="27">
        <f t="shared" si="63"/>
        <v>9.8614507394292854</v>
      </c>
      <c r="AG435" s="88">
        <f t="shared" ref="AG435:AG451" si="72">(AE435-M435)/M435</f>
        <v>9.9999999999999936E-2</v>
      </c>
      <c r="AH435" s="26">
        <v>277270.23313000012</v>
      </c>
      <c r="AI435" s="27">
        <f t="shared" si="64"/>
        <v>14.438150027598423</v>
      </c>
      <c r="AJ435" s="89">
        <f t="shared" ref="AJ435:AJ451" si="73">(AH435-M435)/M435</f>
        <v>0.61051000000000077</v>
      </c>
      <c r="AK435" s="67">
        <f t="shared" si="65"/>
        <v>1</v>
      </c>
      <c r="AL435" s="67">
        <f t="shared" si="66"/>
        <v>0</v>
      </c>
      <c r="AM435" s="75">
        <f t="shared" si="67"/>
        <v>0</v>
      </c>
    </row>
    <row r="436" spans="1:39" x14ac:dyDescent="0.25">
      <c r="A436" s="5"/>
      <c r="B436" s="50" t="s">
        <v>176</v>
      </c>
      <c r="C436" s="6" t="s">
        <v>1490</v>
      </c>
      <c r="D436" s="6" t="s">
        <v>1491</v>
      </c>
      <c r="E436" s="67" t="s">
        <v>947</v>
      </c>
      <c r="F436" s="76"/>
      <c r="G436" s="8">
        <v>17467</v>
      </c>
      <c r="H436" s="90">
        <f>VLOOKUP(C436,'[1]Actualisation du CIF'!B$7:G$1272,6,0)</f>
        <v>0.390233</v>
      </c>
      <c r="I436" s="68">
        <v>0.390233</v>
      </c>
      <c r="J436" s="11">
        <v>217.39434399999999</v>
      </c>
      <c r="K436" s="11">
        <v>284.13949500000001</v>
      </c>
      <c r="L436" s="51">
        <v>11993.413359</v>
      </c>
      <c r="M436" s="41">
        <v>149964</v>
      </c>
      <c r="N436" s="21">
        <v>8.5855613442491556</v>
      </c>
      <c r="O436" s="8">
        <v>0</v>
      </c>
      <c r="P436" s="23">
        <v>-0.15640823031974377</v>
      </c>
      <c r="Q436" s="24">
        <v>0</v>
      </c>
      <c r="R436" s="24">
        <v>1</v>
      </c>
      <c r="S436" s="42">
        <v>0</v>
      </c>
      <c r="T436" s="32">
        <v>149964</v>
      </c>
      <c r="U436" s="39">
        <v>0</v>
      </c>
      <c r="V436" s="64">
        <v>164960.40000000002</v>
      </c>
      <c r="W436" s="27">
        <v>9.4441174786740731</v>
      </c>
      <c r="X436" s="88">
        <v>0.10000000000000016</v>
      </c>
      <c r="Y436" s="26">
        <v>241518.52164000011</v>
      </c>
      <c r="Z436" s="27">
        <v>13.827132400526713</v>
      </c>
      <c r="AA436" s="89">
        <v>0.61051000000000077</v>
      </c>
      <c r="AB436" s="67">
        <v>1</v>
      </c>
      <c r="AC436" s="67">
        <v>0</v>
      </c>
      <c r="AD436" s="75">
        <v>0</v>
      </c>
      <c r="AE436" s="64">
        <v>164960.40000000002</v>
      </c>
      <c r="AF436" s="27">
        <f t="shared" si="63"/>
        <v>9.4441174786740731</v>
      </c>
      <c r="AG436" s="88">
        <f t="shared" si="72"/>
        <v>0.10000000000000016</v>
      </c>
      <c r="AH436" s="26">
        <v>241518.52164000011</v>
      </c>
      <c r="AI436" s="27">
        <f t="shared" si="64"/>
        <v>13.827132400526713</v>
      </c>
      <c r="AJ436" s="89">
        <f t="shared" si="73"/>
        <v>0.61051000000000077</v>
      </c>
      <c r="AK436" s="67">
        <f t="shared" si="65"/>
        <v>1</v>
      </c>
      <c r="AL436" s="67">
        <f t="shared" si="66"/>
        <v>0</v>
      </c>
      <c r="AM436" s="75">
        <f t="shared" si="67"/>
        <v>0</v>
      </c>
    </row>
    <row r="437" spans="1:39" x14ac:dyDescent="0.25">
      <c r="A437" s="5"/>
      <c r="B437" s="50" t="s">
        <v>176</v>
      </c>
      <c r="C437" s="6" t="s">
        <v>1510</v>
      </c>
      <c r="D437" s="6" t="s">
        <v>1511</v>
      </c>
      <c r="E437" s="67" t="s">
        <v>947</v>
      </c>
      <c r="F437" s="76"/>
      <c r="G437" s="8">
        <v>21814</v>
      </c>
      <c r="H437" s="90">
        <f>VLOOKUP(C437,'[1]Actualisation du CIF'!B$7:G$1272,6,0)</f>
        <v>0.35261500000000001</v>
      </c>
      <c r="I437" s="68">
        <v>0.35261500000000001</v>
      </c>
      <c r="J437" s="11">
        <v>173.06491199999999</v>
      </c>
      <c r="K437" s="11">
        <v>284.13949500000001</v>
      </c>
      <c r="L437" s="51">
        <v>13353.944724000001</v>
      </c>
      <c r="M437" s="41">
        <v>534991</v>
      </c>
      <c r="N437" s="21">
        <v>24.525121481617312</v>
      </c>
      <c r="O437" s="8">
        <v>0</v>
      </c>
      <c r="P437" s="23">
        <v>-5.6915320689158666E-2</v>
      </c>
      <c r="Q437" s="24">
        <v>0</v>
      </c>
      <c r="R437" s="24">
        <v>1</v>
      </c>
      <c r="S437" s="42">
        <v>0</v>
      </c>
      <c r="T437" s="32">
        <v>534991</v>
      </c>
      <c r="U437" s="39">
        <v>0</v>
      </c>
      <c r="V437" s="64">
        <v>523441.472937193</v>
      </c>
      <c r="W437" s="27">
        <v>23.995666679068169</v>
      </c>
      <c r="X437" s="88">
        <v>-2.1588264219037329E-2</v>
      </c>
      <c r="Y437" s="26">
        <v>551694.20805255149</v>
      </c>
      <c r="Z437" s="27">
        <v>25.290831945198107</v>
      </c>
      <c r="AA437" s="89">
        <v>3.1221474852009642E-2</v>
      </c>
      <c r="AB437" s="67">
        <v>1</v>
      </c>
      <c r="AC437" s="67">
        <v>0</v>
      </c>
      <c r="AD437" s="75">
        <v>0</v>
      </c>
      <c r="AE437" s="64">
        <v>508241.44999999995</v>
      </c>
      <c r="AF437" s="27">
        <f t="shared" si="63"/>
        <v>23.298865407536443</v>
      </c>
      <c r="AG437" s="88">
        <f t="shared" si="72"/>
        <v>-5.0000000000000086E-2</v>
      </c>
      <c r="AH437" s="26">
        <v>515855.7536048973</v>
      </c>
      <c r="AI437" s="27">
        <f t="shared" si="64"/>
        <v>23.647921225125941</v>
      </c>
      <c r="AJ437" s="89">
        <f t="shared" si="73"/>
        <v>-3.5767417386652678E-2</v>
      </c>
      <c r="AK437" s="67">
        <f t="shared" si="65"/>
        <v>0</v>
      </c>
      <c r="AL437" s="67">
        <f t="shared" si="66"/>
        <v>1</v>
      </c>
      <c r="AM437" s="75">
        <f t="shared" si="67"/>
        <v>0</v>
      </c>
    </row>
    <row r="438" spans="1:39" x14ac:dyDescent="0.25">
      <c r="A438" s="5"/>
      <c r="B438" s="50" t="s">
        <v>176</v>
      </c>
      <c r="C438" s="6" t="s">
        <v>1504</v>
      </c>
      <c r="D438" s="6" t="s">
        <v>1505</v>
      </c>
      <c r="E438" s="67" t="s">
        <v>947</v>
      </c>
      <c r="F438" s="76"/>
      <c r="G438" s="8">
        <v>17371</v>
      </c>
      <c r="H438" s="90">
        <f>VLOOKUP(C438,'[1]Actualisation du CIF'!B$7:G$1272,6,0)</f>
        <v>0.36064600000000002</v>
      </c>
      <c r="I438" s="68">
        <v>0.36064600000000002</v>
      </c>
      <c r="J438" s="11">
        <v>128.49081799999999</v>
      </c>
      <c r="K438" s="11">
        <v>284.13949500000001</v>
      </c>
      <c r="L438" s="51">
        <v>13470.427666</v>
      </c>
      <c r="M438" s="41">
        <v>695265</v>
      </c>
      <c r="N438" s="21">
        <v>40.024466064129875</v>
      </c>
      <c r="O438" s="8">
        <v>0</v>
      </c>
      <c r="P438" s="23">
        <v>2.4344448338976493E-3</v>
      </c>
      <c r="Q438" s="24">
        <v>1</v>
      </c>
      <c r="R438" s="24">
        <v>0</v>
      </c>
      <c r="S438" s="42">
        <v>0</v>
      </c>
      <c r="T438" s="32">
        <v>695265.00000000012</v>
      </c>
      <c r="U438" s="39">
        <v>0</v>
      </c>
      <c r="V438" s="64">
        <v>695265.00000000012</v>
      </c>
      <c r="W438" s="27">
        <v>40.024466064129875</v>
      </c>
      <c r="X438" s="88">
        <v>1.6744021607147607E-16</v>
      </c>
      <c r="Y438" s="26">
        <v>695265.00000000012</v>
      </c>
      <c r="Z438" s="27">
        <v>40.024466064129875</v>
      </c>
      <c r="AA438" s="89">
        <v>1.6744021607147607E-16</v>
      </c>
      <c r="AB438" s="67">
        <v>0</v>
      </c>
      <c r="AC438" s="67">
        <v>0</v>
      </c>
      <c r="AD438" s="75">
        <v>1</v>
      </c>
      <c r="AE438" s="64">
        <v>695265.00000000012</v>
      </c>
      <c r="AF438" s="27">
        <f t="shared" si="63"/>
        <v>40.024466064129875</v>
      </c>
      <c r="AG438" s="88">
        <f t="shared" si="72"/>
        <v>1.6744021607147607E-16</v>
      </c>
      <c r="AH438" s="26">
        <v>695265.00000000012</v>
      </c>
      <c r="AI438" s="27">
        <f t="shared" si="64"/>
        <v>40.024466064129875</v>
      </c>
      <c r="AJ438" s="89">
        <f t="shared" si="73"/>
        <v>1.6744021607147607E-16</v>
      </c>
      <c r="AK438" s="67">
        <f t="shared" si="65"/>
        <v>0</v>
      </c>
      <c r="AL438" s="67">
        <f t="shared" si="66"/>
        <v>0</v>
      </c>
      <c r="AM438" s="75">
        <f t="shared" si="67"/>
        <v>1</v>
      </c>
    </row>
    <row r="439" spans="1:39" x14ac:dyDescent="0.25">
      <c r="A439" s="5"/>
      <c r="B439" s="50" t="s">
        <v>176</v>
      </c>
      <c r="C439" s="6" t="s">
        <v>1476</v>
      </c>
      <c r="D439" s="6" t="s">
        <v>1477</v>
      </c>
      <c r="E439" s="67" t="s">
        <v>947</v>
      </c>
      <c r="F439" s="76"/>
      <c r="G439" s="8">
        <v>20083</v>
      </c>
      <c r="H439" s="90">
        <f>VLOOKUP(C439,'[1]Actualisation du CIF'!B$7:G$1272,6,0)</f>
        <v>0.40588400000000002</v>
      </c>
      <c r="I439" s="68">
        <v>0.40717399999999998</v>
      </c>
      <c r="J439" s="11">
        <v>223.58318</v>
      </c>
      <c r="K439" s="11">
        <v>284.13949500000001</v>
      </c>
      <c r="L439" s="51">
        <v>13423.689969999999</v>
      </c>
      <c r="M439" s="41">
        <v>321030</v>
      </c>
      <c r="N439" s="21">
        <v>15.985161579445302</v>
      </c>
      <c r="O439" s="8">
        <v>0</v>
      </c>
      <c r="P439" s="23">
        <v>-8.2124979176333934E-2</v>
      </c>
      <c r="Q439" s="24">
        <v>0</v>
      </c>
      <c r="R439" s="24">
        <v>1</v>
      </c>
      <c r="S439" s="42">
        <v>0</v>
      </c>
      <c r="T439" s="32">
        <v>321030</v>
      </c>
      <c r="U439" s="39">
        <v>0</v>
      </c>
      <c r="V439" s="64">
        <v>353133</v>
      </c>
      <c r="W439" s="27">
        <v>17.583677737389831</v>
      </c>
      <c r="X439" s="88">
        <v>0.1</v>
      </c>
      <c r="Y439" s="26">
        <v>517022.02530000021</v>
      </c>
      <c r="Z439" s="27">
        <v>25.744262575312465</v>
      </c>
      <c r="AA439" s="89">
        <v>0.61051000000000066</v>
      </c>
      <c r="AB439" s="67">
        <v>1</v>
      </c>
      <c r="AC439" s="67">
        <v>0</v>
      </c>
      <c r="AD439" s="75">
        <v>0</v>
      </c>
      <c r="AE439" s="64">
        <v>353133</v>
      </c>
      <c r="AF439" s="27">
        <f t="shared" si="63"/>
        <v>17.583677737389831</v>
      </c>
      <c r="AG439" s="88">
        <f t="shared" si="72"/>
        <v>0.1</v>
      </c>
      <c r="AH439" s="26">
        <v>492484.01716431626</v>
      </c>
      <c r="AI439" s="27">
        <f t="shared" si="64"/>
        <v>24.522432762252464</v>
      </c>
      <c r="AJ439" s="89">
        <f t="shared" si="73"/>
        <v>0.53407475053520315</v>
      </c>
      <c r="AK439" s="67">
        <f t="shared" si="65"/>
        <v>1</v>
      </c>
      <c r="AL439" s="67">
        <f t="shared" si="66"/>
        <v>0</v>
      </c>
      <c r="AM439" s="75">
        <f t="shared" si="67"/>
        <v>0</v>
      </c>
    </row>
    <row r="440" spans="1:39" x14ac:dyDescent="0.25">
      <c r="A440" s="5"/>
      <c r="B440" s="50" t="s">
        <v>176</v>
      </c>
      <c r="C440" s="6" t="s">
        <v>1494</v>
      </c>
      <c r="D440" s="6" t="s">
        <v>1495</v>
      </c>
      <c r="E440" s="67" t="s">
        <v>947</v>
      </c>
      <c r="F440" s="76"/>
      <c r="G440" s="8">
        <v>21112</v>
      </c>
      <c r="H440" s="90">
        <f>VLOOKUP(C440,'[1]Actualisation du CIF'!B$7:G$1272,6,0)</f>
        <v>0.36426500000000001</v>
      </c>
      <c r="I440" s="68">
        <v>0.37063699999999999</v>
      </c>
      <c r="J440" s="11">
        <v>201.87509499999999</v>
      </c>
      <c r="K440" s="11">
        <v>284.13949500000001</v>
      </c>
      <c r="L440" s="51">
        <v>16880.655825999998</v>
      </c>
      <c r="M440" s="41">
        <v>141040</v>
      </c>
      <c r="N440" s="21">
        <v>6.6805608184918528</v>
      </c>
      <c r="O440" s="8">
        <v>0</v>
      </c>
      <c r="P440" s="23">
        <v>-0.14095909147813981</v>
      </c>
      <c r="Q440" s="24">
        <v>0</v>
      </c>
      <c r="R440" s="24">
        <v>1</v>
      </c>
      <c r="S440" s="42">
        <v>0</v>
      </c>
      <c r="T440" s="32">
        <v>141040</v>
      </c>
      <c r="U440" s="39">
        <v>0</v>
      </c>
      <c r="V440" s="64">
        <v>155144</v>
      </c>
      <c r="W440" s="27">
        <v>7.348616900341038</v>
      </c>
      <c r="X440" s="88">
        <v>0.1</v>
      </c>
      <c r="Y440" s="26">
        <v>227146.33040000012</v>
      </c>
      <c r="Z440" s="27">
        <v>10.759110003789321</v>
      </c>
      <c r="AA440" s="89">
        <v>0.61051000000000089</v>
      </c>
      <c r="AB440" s="67">
        <v>1</v>
      </c>
      <c r="AC440" s="67">
        <v>0</v>
      </c>
      <c r="AD440" s="75">
        <v>0</v>
      </c>
      <c r="AE440" s="64">
        <v>155144</v>
      </c>
      <c r="AF440" s="27">
        <f t="shared" si="63"/>
        <v>7.348616900341038</v>
      </c>
      <c r="AG440" s="88">
        <f t="shared" si="72"/>
        <v>0.1</v>
      </c>
      <c r="AH440" s="26">
        <v>227146.33040000009</v>
      </c>
      <c r="AI440" s="27">
        <f t="shared" si="64"/>
        <v>10.759110003789319</v>
      </c>
      <c r="AJ440" s="89">
        <f t="shared" si="73"/>
        <v>0.61051000000000066</v>
      </c>
      <c r="AK440" s="67">
        <f t="shared" si="65"/>
        <v>1</v>
      </c>
      <c r="AL440" s="67">
        <f t="shared" si="66"/>
        <v>0</v>
      </c>
      <c r="AM440" s="75">
        <f t="shared" si="67"/>
        <v>0</v>
      </c>
    </row>
    <row r="441" spans="1:39" x14ac:dyDescent="0.25">
      <c r="A441" s="5"/>
      <c r="B441" s="50" t="s">
        <v>176</v>
      </c>
      <c r="C441" s="6" t="s">
        <v>1482</v>
      </c>
      <c r="D441" s="6" t="s">
        <v>1483</v>
      </c>
      <c r="E441" s="67" t="s">
        <v>947</v>
      </c>
      <c r="F441" s="76"/>
      <c r="G441" s="8">
        <v>27987</v>
      </c>
      <c r="H441" s="90">
        <f>VLOOKUP(C441,'[1]Actualisation du CIF'!B$7:G$1272,6,0)</f>
        <v>0.392486</v>
      </c>
      <c r="I441" s="68">
        <v>0.39208500000000002</v>
      </c>
      <c r="J441" s="11">
        <v>193.10747799999999</v>
      </c>
      <c r="K441" s="11">
        <v>284.13949500000001</v>
      </c>
      <c r="L441" s="51">
        <v>15314.227688999999</v>
      </c>
      <c r="M441" s="41">
        <v>235546</v>
      </c>
      <c r="N441" s="21">
        <v>8.4162646943223631</v>
      </c>
      <c r="O441" s="8">
        <v>0</v>
      </c>
      <c r="P441" s="23">
        <v>-0.13701066815212151</v>
      </c>
      <c r="Q441" s="24">
        <v>0</v>
      </c>
      <c r="R441" s="24">
        <v>1</v>
      </c>
      <c r="S441" s="42">
        <v>0</v>
      </c>
      <c r="T441" s="32">
        <v>235545.99999999997</v>
      </c>
      <c r="U441" s="39">
        <v>0</v>
      </c>
      <c r="V441" s="64">
        <v>259100.59999999998</v>
      </c>
      <c r="W441" s="27">
        <v>9.2578911637546</v>
      </c>
      <c r="X441" s="88">
        <v>9.9999999999999895E-2</v>
      </c>
      <c r="Y441" s="26">
        <v>379349.18846000009</v>
      </c>
      <c r="Z441" s="27">
        <v>13.554478452853113</v>
      </c>
      <c r="AA441" s="89">
        <v>0.61051000000000044</v>
      </c>
      <c r="AB441" s="67">
        <v>1</v>
      </c>
      <c r="AC441" s="67">
        <v>0</v>
      </c>
      <c r="AD441" s="75">
        <v>0</v>
      </c>
      <c r="AE441" s="64">
        <v>259100.59999999998</v>
      </c>
      <c r="AF441" s="27">
        <f t="shared" si="63"/>
        <v>9.2578911637546</v>
      </c>
      <c r="AG441" s="88">
        <f t="shared" si="72"/>
        <v>9.9999999999999895E-2</v>
      </c>
      <c r="AH441" s="26">
        <v>379349.18846000009</v>
      </c>
      <c r="AI441" s="27">
        <f t="shared" si="64"/>
        <v>13.554478452853113</v>
      </c>
      <c r="AJ441" s="89">
        <f t="shared" si="73"/>
        <v>0.61051000000000044</v>
      </c>
      <c r="AK441" s="67">
        <f t="shared" si="65"/>
        <v>1</v>
      </c>
      <c r="AL441" s="67">
        <f t="shared" si="66"/>
        <v>0</v>
      </c>
      <c r="AM441" s="75">
        <f t="shared" si="67"/>
        <v>0</v>
      </c>
    </row>
    <row r="442" spans="1:39" x14ac:dyDescent="0.25">
      <c r="A442" s="5"/>
      <c r="B442" s="50" t="s">
        <v>176</v>
      </c>
      <c r="C442" s="6" t="s">
        <v>1484</v>
      </c>
      <c r="D442" s="6" t="s">
        <v>1485</v>
      </c>
      <c r="E442" s="67" t="s">
        <v>947</v>
      </c>
      <c r="F442" s="76"/>
      <c r="G442" s="8">
        <v>20033</v>
      </c>
      <c r="H442" s="90">
        <f>VLOOKUP(C442,'[1]Actualisation du CIF'!B$7:G$1272,6,0)</f>
        <v>0.34834100000000001</v>
      </c>
      <c r="I442" s="68">
        <v>0.30846200000000001</v>
      </c>
      <c r="J442" s="11">
        <v>169.949184</v>
      </c>
      <c r="K442" s="11">
        <v>284.13949500000001</v>
      </c>
      <c r="L442" s="51">
        <v>11999.616445</v>
      </c>
      <c r="M442" s="41">
        <v>228735</v>
      </c>
      <c r="N442" s="21">
        <v>11.417910447761194</v>
      </c>
      <c r="O442" s="8">
        <v>0</v>
      </c>
      <c r="P442" s="23">
        <v>-0.10930278331224418</v>
      </c>
      <c r="Q442" s="24">
        <v>0</v>
      </c>
      <c r="R442" s="24">
        <v>1</v>
      </c>
      <c r="S442" s="42">
        <v>0</v>
      </c>
      <c r="T442" s="32">
        <v>228735</v>
      </c>
      <c r="U442" s="39">
        <v>0</v>
      </c>
      <c r="V442" s="64">
        <v>251608.50000000003</v>
      </c>
      <c r="W442" s="27">
        <v>12.559701492537314</v>
      </c>
      <c r="X442" s="88">
        <v>0.10000000000000013</v>
      </c>
      <c r="Y442" s="26">
        <v>368380.0048500002</v>
      </c>
      <c r="Z442" s="27">
        <v>18.388658955223892</v>
      </c>
      <c r="AA442" s="89">
        <v>0.61051000000000089</v>
      </c>
      <c r="AB442" s="67">
        <v>1</v>
      </c>
      <c r="AC442" s="67">
        <v>0</v>
      </c>
      <c r="AD442" s="75">
        <v>0</v>
      </c>
      <c r="AE442" s="64">
        <v>251608.50000000003</v>
      </c>
      <c r="AF442" s="27">
        <f t="shared" si="63"/>
        <v>12.559701492537314</v>
      </c>
      <c r="AG442" s="88">
        <f t="shared" si="72"/>
        <v>0.10000000000000013</v>
      </c>
      <c r="AH442" s="26">
        <v>368380.0048500002</v>
      </c>
      <c r="AI442" s="27">
        <f t="shared" si="64"/>
        <v>18.388658955223892</v>
      </c>
      <c r="AJ442" s="89">
        <f t="shared" si="73"/>
        <v>0.61051000000000089</v>
      </c>
      <c r="AK442" s="67">
        <f t="shared" si="65"/>
        <v>1</v>
      </c>
      <c r="AL442" s="67">
        <f t="shared" si="66"/>
        <v>0</v>
      </c>
      <c r="AM442" s="75">
        <f t="shared" si="67"/>
        <v>0</v>
      </c>
    </row>
    <row r="443" spans="1:39" x14ac:dyDescent="0.25">
      <c r="A443" s="5"/>
      <c r="B443" s="50" t="s">
        <v>176</v>
      </c>
      <c r="C443" s="6" t="s">
        <v>181</v>
      </c>
      <c r="D443" s="6" t="s">
        <v>182</v>
      </c>
      <c r="E443" s="67" t="s">
        <v>2633</v>
      </c>
      <c r="F443" s="76" t="s">
        <v>2656</v>
      </c>
      <c r="G443" s="8">
        <v>78238</v>
      </c>
      <c r="H443" s="90">
        <f>VLOOKUP(C443,'[1]Actualisation du CIF'!B$7:G$1272,6,0)</f>
        <v>0.34656199999999998</v>
      </c>
      <c r="I443" s="68">
        <v>0.34656199999999998</v>
      </c>
      <c r="J443" s="11">
        <v>324.43867399999999</v>
      </c>
      <c r="K443" s="11">
        <v>401.16184900000002</v>
      </c>
      <c r="L443" s="51">
        <v>17123.880722999998</v>
      </c>
      <c r="M443" s="41">
        <v>2250860</v>
      </c>
      <c r="N443" s="21">
        <v>28.769395945704133</v>
      </c>
      <c r="O443" s="8">
        <v>0</v>
      </c>
      <c r="P443" s="23">
        <v>1.4024637626567609</v>
      </c>
      <c r="Q443" s="24">
        <v>1</v>
      </c>
      <c r="R443" s="24">
        <v>0</v>
      </c>
      <c r="S443" s="42">
        <v>0</v>
      </c>
      <c r="T443" s="32">
        <v>2250860</v>
      </c>
      <c r="U443" s="39">
        <v>0</v>
      </c>
      <c r="V443" s="64">
        <v>2250860</v>
      </c>
      <c r="W443" s="27">
        <v>28.769395945704133</v>
      </c>
      <c r="X443" s="88">
        <v>0</v>
      </c>
      <c r="Y443" s="26">
        <v>1833339.5378749997</v>
      </c>
      <c r="Z443" s="27">
        <v>23.432852806500673</v>
      </c>
      <c r="AA443" s="89">
        <v>-0.18549375000000015</v>
      </c>
      <c r="AB443" s="67">
        <v>0</v>
      </c>
      <c r="AC443" s="67">
        <v>1</v>
      </c>
      <c r="AD443" s="75">
        <v>0</v>
      </c>
      <c r="AE443" s="64">
        <v>2250860</v>
      </c>
      <c r="AF443" s="27">
        <f t="shared" si="63"/>
        <v>28.769395945704133</v>
      </c>
      <c r="AG443" s="88">
        <f t="shared" si="72"/>
        <v>0</v>
      </c>
      <c r="AH443" s="26">
        <v>1833339.5378749997</v>
      </c>
      <c r="AI443" s="27">
        <f t="shared" si="64"/>
        <v>23.432852806500673</v>
      </c>
      <c r="AJ443" s="89">
        <f t="shared" si="73"/>
        <v>-0.18549375000000015</v>
      </c>
      <c r="AK443" s="67">
        <f t="shared" si="65"/>
        <v>0</v>
      </c>
      <c r="AL443" s="67">
        <f t="shared" si="66"/>
        <v>1</v>
      </c>
      <c r="AM443" s="75">
        <f t="shared" si="67"/>
        <v>0</v>
      </c>
    </row>
    <row r="444" spans="1:39" x14ac:dyDescent="0.25">
      <c r="A444" s="5"/>
      <c r="B444" s="50" t="s">
        <v>183</v>
      </c>
      <c r="C444" s="6" t="s">
        <v>1524</v>
      </c>
      <c r="D444" s="6" t="s">
        <v>1525</v>
      </c>
      <c r="E444" s="67" t="s">
        <v>947</v>
      </c>
      <c r="F444" s="76"/>
      <c r="G444" s="8">
        <v>16608</v>
      </c>
      <c r="H444" s="90">
        <f>VLOOKUP(C444,'[1]Actualisation du CIF'!B$7:G$1272,6,0)</f>
        <v>0.51815199999999995</v>
      </c>
      <c r="I444" s="68">
        <v>0.51815199999999995</v>
      </c>
      <c r="J444" s="11">
        <v>156.385898</v>
      </c>
      <c r="K444" s="11">
        <v>284.13949500000001</v>
      </c>
      <c r="L444" s="51">
        <v>11079.050369000001</v>
      </c>
      <c r="M444" s="41">
        <v>262097</v>
      </c>
      <c r="N444" s="21">
        <v>15.781370423892101</v>
      </c>
      <c r="O444" s="8">
        <v>0</v>
      </c>
      <c r="P444" s="23">
        <v>1.9185192411226341E-2</v>
      </c>
      <c r="Q444" s="24">
        <v>1</v>
      </c>
      <c r="R444" s="24">
        <v>0</v>
      </c>
      <c r="S444" s="42">
        <v>0</v>
      </c>
      <c r="T444" s="32">
        <v>262097</v>
      </c>
      <c r="U444" s="39">
        <v>0</v>
      </c>
      <c r="V444" s="64">
        <v>288306.7</v>
      </c>
      <c r="W444" s="27">
        <v>17.359507466281311</v>
      </c>
      <c r="X444" s="88">
        <v>0.10000000000000005</v>
      </c>
      <c r="Y444" s="26">
        <v>422109.83947000012</v>
      </c>
      <c r="Z444" s="27">
        <v>25.416054881382475</v>
      </c>
      <c r="AA444" s="89">
        <v>0.61051000000000044</v>
      </c>
      <c r="AB444" s="67">
        <v>1</v>
      </c>
      <c r="AC444" s="67">
        <v>0</v>
      </c>
      <c r="AD444" s="75">
        <v>0</v>
      </c>
      <c r="AE444" s="64">
        <v>288306.7</v>
      </c>
      <c r="AF444" s="27">
        <f t="shared" si="63"/>
        <v>17.359507466281311</v>
      </c>
      <c r="AG444" s="88">
        <f t="shared" si="72"/>
        <v>0.10000000000000005</v>
      </c>
      <c r="AH444" s="26">
        <v>422109.83947000012</v>
      </c>
      <c r="AI444" s="27">
        <f t="shared" si="64"/>
        <v>25.416054881382475</v>
      </c>
      <c r="AJ444" s="89">
        <f t="shared" si="73"/>
        <v>0.61051000000000044</v>
      </c>
      <c r="AK444" s="67">
        <f t="shared" si="65"/>
        <v>1</v>
      </c>
      <c r="AL444" s="67">
        <f t="shared" si="66"/>
        <v>0</v>
      </c>
      <c r="AM444" s="75">
        <f t="shared" si="67"/>
        <v>0</v>
      </c>
    </row>
    <row r="445" spans="1:39" x14ac:dyDescent="0.25">
      <c r="A445" s="5"/>
      <c r="B445" s="50" t="s">
        <v>183</v>
      </c>
      <c r="C445" s="6" t="s">
        <v>1526</v>
      </c>
      <c r="D445" s="6" t="s">
        <v>1527</v>
      </c>
      <c r="E445" s="67" t="s">
        <v>947</v>
      </c>
      <c r="F445" s="76"/>
      <c r="G445" s="8">
        <v>49660</v>
      </c>
      <c r="H445" s="90">
        <f>VLOOKUP(C445,'[1]Actualisation du CIF'!B$7:G$1272,6,0)</f>
        <v>0.33903499999999998</v>
      </c>
      <c r="I445" s="68">
        <v>0.33903499999999998</v>
      </c>
      <c r="J445" s="11">
        <v>180.70426900000001</v>
      </c>
      <c r="K445" s="11">
        <v>284.13949500000001</v>
      </c>
      <c r="L445" s="51">
        <v>18423.21946</v>
      </c>
      <c r="M445" s="41">
        <v>1014371</v>
      </c>
      <c r="N445" s="21">
        <v>20.426318968989126</v>
      </c>
      <c r="O445" s="8">
        <v>0</v>
      </c>
      <c r="P445" s="23">
        <v>-8.9796422893277286E-2</v>
      </c>
      <c r="Q445" s="24">
        <v>0</v>
      </c>
      <c r="R445" s="24">
        <v>1</v>
      </c>
      <c r="S445" s="42">
        <v>0</v>
      </c>
      <c r="T445" s="32">
        <v>1014371</v>
      </c>
      <c r="U445" s="39">
        <v>0</v>
      </c>
      <c r="V445" s="64">
        <v>1032074.8529239545</v>
      </c>
      <c r="W445" s="27">
        <v>20.782820236084465</v>
      </c>
      <c r="X445" s="88">
        <v>1.7453035352897991E-2</v>
      </c>
      <c r="Y445" s="26">
        <v>1087781.0568578218</v>
      </c>
      <c r="Z445" s="27">
        <v>21.904572228308936</v>
      </c>
      <c r="AA445" s="89">
        <v>7.2370027196974052E-2</v>
      </c>
      <c r="AB445" s="67">
        <v>1</v>
      </c>
      <c r="AC445" s="67">
        <v>0</v>
      </c>
      <c r="AD445" s="75">
        <v>0</v>
      </c>
      <c r="AE445" s="64">
        <v>963652.45</v>
      </c>
      <c r="AF445" s="27">
        <f t="shared" si="63"/>
        <v>19.40500302053967</v>
      </c>
      <c r="AG445" s="88">
        <f t="shared" si="72"/>
        <v>-5.0000000000000044E-2</v>
      </c>
      <c r="AH445" s="26">
        <v>1017295.5807164853</v>
      </c>
      <c r="AI445" s="27">
        <f t="shared" si="64"/>
        <v>20.485211049466074</v>
      </c>
      <c r="AJ445" s="89">
        <f t="shared" si="73"/>
        <v>2.8831470107931654E-3</v>
      </c>
      <c r="AK445" s="67">
        <f t="shared" si="65"/>
        <v>1</v>
      </c>
      <c r="AL445" s="67">
        <f t="shared" si="66"/>
        <v>0</v>
      </c>
      <c r="AM445" s="75">
        <f t="shared" si="67"/>
        <v>0</v>
      </c>
    </row>
    <row r="446" spans="1:39" x14ac:dyDescent="0.25">
      <c r="A446" s="5"/>
      <c r="B446" s="50" t="s">
        <v>183</v>
      </c>
      <c r="C446" s="6" t="s">
        <v>1534</v>
      </c>
      <c r="D446" s="6" t="s">
        <v>1535</v>
      </c>
      <c r="E446" s="67" t="s">
        <v>947</v>
      </c>
      <c r="F446" s="76"/>
      <c r="G446" s="8">
        <v>24839</v>
      </c>
      <c r="H446" s="90">
        <f>VLOOKUP(C446,'[1]Actualisation du CIF'!B$7:G$1272,6,0)</f>
        <v>0.28248800000000002</v>
      </c>
      <c r="I446" s="68">
        <v>0.28347699999999998</v>
      </c>
      <c r="J446" s="11">
        <v>236.314143</v>
      </c>
      <c r="K446" s="11">
        <v>284.13949500000001</v>
      </c>
      <c r="L446" s="51">
        <v>11227.176017</v>
      </c>
      <c r="M446" s="41">
        <v>516650</v>
      </c>
      <c r="N446" s="21">
        <v>20.799951688876362</v>
      </c>
      <c r="O446" s="8">
        <v>0</v>
      </c>
      <c r="P446" s="23">
        <v>-7.2465880952081438E-2</v>
      </c>
      <c r="Q446" s="24">
        <v>0</v>
      </c>
      <c r="R446" s="24">
        <v>1</v>
      </c>
      <c r="S446" s="42">
        <v>0</v>
      </c>
      <c r="T446" s="32">
        <v>516649.99999999994</v>
      </c>
      <c r="U446" s="39">
        <v>0</v>
      </c>
      <c r="V446" s="64">
        <v>490817.49999999994</v>
      </c>
      <c r="W446" s="27">
        <v>19.759954104432545</v>
      </c>
      <c r="X446" s="88">
        <v>-5.0000000000000114E-2</v>
      </c>
      <c r="Y446" s="26">
        <v>471132.40432691516</v>
      </c>
      <c r="Z446" s="27">
        <v>18.967446528721574</v>
      </c>
      <c r="AA446" s="89">
        <v>-8.8101414251591681E-2</v>
      </c>
      <c r="AB446" s="67">
        <v>0</v>
      </c>
      <c r="AC446" s="67">
        <v>1</v>
      </c>
      <c r="AD446" s="75">
        <v>0</v>
      </c>
      <c r="AE446" s="64">
        <v>490817.49999999994</v>
      </c>
      <c r="AF446" s="27">
        <f t="shared" si="63"/>
        <v>19.759954104432545</v>
      </c>
      <c r="AG446" s="88">
        <f t="shared" si="72"/>
        <v>-5.0000000000000114E-2</v>
      </c>
      <c r="AH446" s="26">
        <v>442117.39994435804</v>
      </c>
      <c r="AI446" s="27">
        <f t="shared" si="64"/>
        <v>17.799323642028988</v>
      </c>
      <c r="AJ446" s="89">
        <f t="shared" si="73"/>
        <v>-0.14426129885927022</v>
      </c>
      <c r="AK446" s="67">
        <f t="shared" si="65"/>
        <v>0</v>
      </c>
      <c r="AL446" s="67">
        <f t="shared" si="66"/>
        <v>1</v>
      </c>
      <c r="AM446" s="75">
        <f t="shared" si="67"/>
        <v>0</v>
      </c>
    </row>
    <row r="447" spans="1:39" x14ac:dyDescent="0.25">
      <c r="A447" s="5"/>
      <c r="B447" s="50" t="s">
        <v>183</v>
      </c>
      <c r="C447" s="6" t="s">
        <v>1532</v>
      </c>
      <c r="D447" s="6" t="s">
        <v>1533</v>
      </c>
      <c r="E447" s="67" t="s">
        <v>947</v>
      </c>
      <c r="F447" s="76"/>
      <c r="G447" s="8">
        <v>19506</v>
      </c>
      <c r="H447" s="90">
        <f>VLOOKUP(C447,'[1]Actualisation du CIF'!B$7:G$1272,6,0)</f>
        <v>0.41410799999999998</v>
      </c>
      <c r="I447" s="68">
        <v>0.413327</v>
      </c>
      <c r="J447" s="11">
        <v>110.22680200000001</v>
      </c>
      <c r="K447" s="11">
        <v>284.13949500000001</v>
      </c>
      <c r="L447" s="51">
        <v>11833.129070000001</v>
      </c>
      <c r="M447" s="41">
        <v>573273</v>
      </c>
      <c r="N447" s="21">
        <v>29.389572439249463</v>
      </c>
      <c r="O447" s="8">
        <v>0</v>
      </c>
      <c r="P447" s="23">
        <v>1.6687521727101866E-3</v>
      </c>
      <c r="Q447" s="24">
        <v>1</v>
      </c>
      <c r="R447" s="24">
        <v>0</v>
      </c>
      <c r="S447" s="42">
        <v>0</v>
      </c>
      <c r="T447" s="32">
        <v>573273</v>
      </c>
      <c r="U447" s="39">
        <v>0</v>
      </c>
      <c r="V447" s="64">
        <v>630600.30000000005</v>
      </c>
      <c r="W447" s="27">
        <v>32.328529683174409</v>
      </c>
      <c r="X447" s="88">
        <v>0.10000000000000007</v>
      </c>
      <c r="Y447" s="26">
        <v>748175.16982777428</v>
      </c>
      <c r="Z447" s="27">
        <v>38.35615553305518</v>
      </c>
      <c r="AA447" s="89">
        <v>0.30509402994345503</v>
      </c>
      <c r="AB447" s="67">
        <v>1</v>
      </c>
      <c r="AC447" s="67">
        <v>0</v>
      </c>
      <c r="AD447" s="75">
        <v>0</v>
      </c>
      <c r="AE447" s="64">
        <v>630010.01382715942</v>
      </c>
      <c r="AF447" s="27">
        <f t="shared" si="63"/>
        <v>32.298267908702933</v>
      </c>
      <c r="AG447" s="88">
        <f t="shared" si="72"/>
        <v>9.8970322738310398E-2</v>
      </c>
      <c r="AH447" s="26">
        <v>698004.01810312609</v>
      </c>
      <c r="AI447" s="27">
        <f t="shared" si="64"/>
        <v>35.784067369174927</v>
      </c>
      <c r="AJ447" s="89">
        <f t="shared" si="73"/>
        <v>0.21757699752670384</v>
      </c>
      <c r="AK447" s="67">
        <f t="shared" si="65"/>
        <v>1</v>
      </c>
      <c r="AL447" s="67">
        <f t="shared" si="66"/>
        <v>0</v>
      </c>
      <c r="AM447" s="75">
        <f t="shared" si="67"/>
        <v>0</v>
      </c>
    </row>
    <row r="448" spans="1:39" x14ac:dyDescent="0.25">
      <c r="A448" s="5"/>
      <c r="B448" s="50" t="s">
        <v>183</v>
      </c>
      <c r="C448" s="6" t="s">
        <v>1528</v>
      </c>
      <c r="D448" s="6" t="s">
        <v>1529</v>
      </c>
      <c r="E448" s="67" t="s">
        <v>947</v>
      </c>
      <c r="F448" s="76"/>
      <c r="G448" s="8">
        <v>18824</v>
      </c>
      <c r="H448" s="90">
        <f>VLOOKUP(C448,'[1]Actualisation du CIF'!B$7:G$1272,6,0)</f>
        <v>0.36199599999999998</v>
      </c>
      <c r="I448" s="68">
        <v>0.384934</v>
      </c>
      <c r="J448" s="11">
        <v>148.886368</v>
      </c>
      <c r="K448" s="11">
        <v>284.13949500000001</v>
      </c>
      <c r="L448" s="51">
        <v>10362.064162999999</v>
      </c>
      <c r="M448" s="41">
        <v>601181</v>
      </c>
      <c r="N448" s="21">
        <v>31.936942201444964</v>
      </c>
      <c r="O448" s="8">
        <v>0</v>
      </c>
      <c r="P448" s="23">
        <v>-7.4461420279915138E-4</v>
      </c>
      <c r="Q448" s="24">
        <v>0</v>
      </c>
      <c r="R448" s="24">
        <v>1</v>
      </c>
      <c r="S448" s="42">
        <v>0</v>
      </c>
      <c r="T448" s="32">
        <v>601181</v>
      </c>
      <c r="U448" s="39">
        <v>0</v>
      </c>
      <c r="V448" s="64">
        <v>571121.94999999995</v>
      </c>
      <c r="W448" s="27">
        <v>30.340095091372714</v>
      </c>
      <c r="X448" s="88">
        <v>-5.0000000000000079E-2</v>
      </c>
      <c r="Y448" s="26">
        <v>565304.1251171797</v>
      </c>
      <c r="Z448" s="27">
        <v>30.031030871078396</v>
      </c>
      <c r="AA448" s="89">
        <v>-5.9677326600175815E-2</v>
      </c>
      <c r="AB448" s="67">
        <v>0</v>
      </c>
      <c r="AC448" s="67">
        <v>1</v>
      </c>
      <c r="AD448" s="75">
        <v>0</v>
      </c>
      <c r="AE448" s="64">
        <v>601181</v>
      </c>
      <c r="AF448" s="27">
        <f t="shared" si="63"/>
        <v>31.936942201444964</v>
      </c>
      <c r="AG448" s="88">
        <f t="shared" si="72"/>
        <v>0</v>
      </c>
      <c r="AH448" s="26">
        <v>601181</v>
      </c>
      <c r="AI448" s="27">
        <f t="shared" si="64"/>
        <v>31.936942201444964</v>
      </c>
      <c r="AJ448" s="89">
        <f t="shared" si="73"/>
        <v>0</v>
      </c>
      <c r="AK448" s="67">
        <f t="shared" si="65"/>
        <v>0</v>
      </c>
      <c r="AL448" s="67">
        <f t="shared" si="66"/>
        <v>0</v>
      </c>
      <c r="AM448" s="75">
        <f t="shared" si="67"/>
        <v>1</v>
      </c>
    </row>
    <row r="449" spans="1:39" x14ac:dyDescent="0.25">
      <c r="A449" s="5"/>
      <c r="B449" s="50" t="s">
        <v>183</v>
      </c>
      <c r="C449" s="6" t="s">
        <v>186</v>
      </c>
      <c r="D449" s="6" t="s">
        <v>187</v>
      </c>
      <c r="E449" s="67" t="s">
        <v>2633</v>
      </c>
      <c r="F449" s="76"/>
      <c r="G449" s="8">
        <v>148661</v>
      </c>
      <c r="H449" s="90">
        <f>VLOOKUP(C449,'[1]Actualisation du CIF'!B$7:G$1272,6,0)</f>
        <v>0.29366799999999998</v>
      </c>
      <c r="I449" s="68">
        <v>0.34847699999999998</v>
      </c>
      <c r="J449" s="11">
        <v>279.82525299999998</v>
      </c>
      <c r="K449" s="11">
        <v>401.16184900000002</v>
      </c>
      <c r="L449" s="51">
        <v>13450.027146</v>
      </c>
      <c r="M449" s="41">
        <v>2924633</v>
      </c>
      <c r="N449" s="21">
        <v>19.673169156671889</v>
      </c>
      <c r="O449" s="8">
        <v>0</v>
      </c>
      <c r="P449" s="23">
        <v>-2.8648249670943914E-5</v>
      </c>
      <c r="Q449" s="24">
        <v>0</v>
      </c>
      <c r="R449" s="24">
        <v>1</v>
      </c>
      <c r="S449" s="42">
        <v>0</v>
      </c>
      <c r="T449" s="32">
        <v>2924632.9999999995</v>
      </c>
      <c r="U449" s="39">
        <v>0</v>
      </c>
      <c r="V449" s="64">
        <v>2796929.7503064312</v>
      </c>
      <c r="W449" s="27">
        <v>18.814145944843848</v>
      </c>
      <c r="X449" s="88">
        <v>-4.366470927927326E-2</v>
      </c>
      <c r="Y449" s="26">
        <v>2947893.9353341525</v>
      </c>
      <c r="Z449" s="27">
        <v>19.829638811350339</v>
      </c>
      <c r="AA449" s="89">
        <v>7.9534544451056056E-3</v>
      </c>
      <c r="AB449" s="67">
        <v>1</v>
      </c>
      <c r="AC449" s="67">
        <v>0</v>
      </c>
      <c r="AD449" s="75">
        <v>0</v>
      </c>
      <c r="AE449" s="64">
        <v>2952511.1673808089</v>
      </c>
      <c r="AF449" s="27">
        <f t="shared" si="63"/>
        <v>19.860697609869494</v>
      </c>
      <c r="AG449" s="88">
        <f t="shared" si="72"/>
        <v>9.5321934002689755E-3</v>
      </c>
      <c r="AH449" s="26">
        <v>3271161.7483774559</v>
      </c>
      <c r="AI449" s="27">
        <f t="shared" si="64"/>
        <v>22.004168869962236</v>
      </c>
      <c r="AJ449" s="89">
        <f t="shared" si="73"/>
        <v>0.11848623344448889</v>
      </c>
      <c r="AK449" s="67">
        <f t="shared" si="65"/>
        <v>1</v>
      </c>
      <c r="AL449" s="67">
        <f t="shared" si="66"/>
        <v>0</v>
      </c>
      <c r="AM449" s="75">
        <f t="shared" si="67"/>
        <v>0</v>
      </c>
    </row>
    <row r="450" spans="1:39" x14ac:dyDescent="0.25">
      <c r="A450" s="5"/>
      <c r="B450" s="50" t="s">
        <v>183</v>
      </c>
      <c r="C450" s="6" t="s">
        <v>1530</v>
      </c>
      <c r="D450" s="6" t="s">
        <v>1531</v>
      </c>
      <c r="E450" s="67" t="s">
        <v>947</v>
      </c>
      <c r="F450" s="76"/>
      <c r="G450" s="8">
        <v>28967</v>
      </c>
      <c r="H450" s="90">
        <f>VLOOKUP(C450,'[1]Actualisation du CIF'!B$7:G$1272,6,0)</f>
        <v>0.25598700000000002</v>
      </c>
      <c r="I450" s="68">
        <v>0.34325899999999998</v>
      </c>
      <c r="J450" s="11">
        <v>98.211965000000006</v>
      </c>
      <c r="K450" s="11">
        <v>284.13949500000001</v>
      </c>
      <c r="L450" s="51">
        <v>12355.18427</v>
      </c>
      <c r="M450" s="41">
        <v>1027638</v>
      </c>
      <c r="N450" s="21">
        <v>35.476162529775259</v>
      </c>
      <c r="O450" s="8">
        <v>0</v>
      </c>
      <c r="P450" s="23">
        <v>3.9255655011711564E-3</v>
      </c>
      <c r="Q450" s="24">
        <v>1</v>
      </c>
      <c r="R450" s="24">
        <v>0</v>
      </c>
      <c r="S450" s="42">
        <v>0</v>
      </c>
      <c r="T450" s="32">
        <v>1027637.9999999999</v>
      </c>
      <c r="U450" s="39">
        <v>0</v>
      </c>
      <c r="V450" s="64">
        <v>1027637.9999999999</v>
      </c>
      <c r="W450" s="27">
        <v>35.476162529775259</v>
      </c>
      <c r="X450" s="88">
        <v>-1.1328436845166761E-16</v>
      </c>
      <c r="Y450" s="26">
        <v>1027637.9999999999</v>
      </c>
      <c r="Z450" s="27">
        <v>35.476162529775259</v>
      </c>
      <c r="AA450" s="89">
        <v>-1.1328436845166761E-16</v>
      </c>
      <c r="AB450" s="67">
        <v>0</v>
      </c>
      <c r="AC450" s="67">
        <v>0</v>
      </c>
      <c r="AD450" s="75">
        <v>1</v>
      </c>
      <c r="AE450" s="64">
        <v>1027637.9999999999</v>
      </c>
      <c r="AF450" s="27">
        <f t="shared" si="63"/>
        <v>35.476162529775259</v>
      </c>
      <c r="AG450" s="88">
        <f t="shared" si="72"/>
        <v>-1.1328436845166761E-16</v>
      </c>
      <c r="AH450" s="26">
        <v>1027637.9999999999</v>
      </c>
      <c r="AI450" s="27">
        <f t="shared" si="64"/>
        <v>35.476162529775259</v>
      </c>
      <c r="AJ450" s="89">
        <f t="shared" si="73"/>
        <v>-1.1328436845166761E-16</v>
      </c>
      <c r="AK450" s="67">
        <f t="shared" si="65"/>
        <v>0</v>
      </c>
      <c r="AL450" s="67">
        <f t="shared" si="66"/>
        <v>0</v>
      </c>
      <c r="AM450" s="75">
        <f t="shared" si="67"/>
        <v>1</v>
      </c>
    </row>
    <row r="451" spans="1:39" x14ac:dyDescent="0.25">
      <c r="A451" s="5"/>
      <c r="B451" s="50" t="s">
        <v>183</v>
      </c>
      <c r="C451" s="6" t="s">
        <v>2592</v>
      </c>
      <c r="D451" s="6" t="s">
        <v>2593</v>
      </c>
      <c r="E451" s="67" t="s">
        <v>2661</v>
      </c>
      <c r="F451" s="76"/>
      <c r="G451" s="8">
        <v>472697</v>
      </c>
      <c r="H451" s="90">
        <f>VLOOKUP(C451,'[1]Actualisation du CIF'!B$7:G$1272,6,0)</f>
        <v>0.52804700000000004</v>
      </c>
      <c r="I451" s="68">
        <v>0.6</v>
      </c>
      <c r="J451" s="11">
        <v>367.12984399999999</v>
      </c>
      <c r="K451" s="11">
        <v>585.37420134364731</v>
      </c>
      <c r="L451" s="51">
        <v>13819.490691000001</v>
      </c>
      <c r="M451" s="41">
        <v>2443608</v>
      </c>
      <c r="N451" s="21">
        <v>5.1695018161739972</v>
      </c>
      <c r="O451" s="8">
        <v>0</v>
      </c>
      <c r="P451" s="23">
        <v>0.2571223551859928</v>
      </c>
      <c r="Q451" s="24">
        <v>1</v>
      </c>
      <c r="R451" s="24">
        <v>0</v>
      </c>
      <c r="S451" s="42">
        <v>0</v>
      </c>
      <c r="T451" s="32">
        <v>2443608</v>
      </c>
      <c r="U451" s="39">
        <v>0</v>
      </c>
      <c r="V451" s="64">
        <v>2687968.8000000007</v>
      </c>
      <c r="W451" s="27">
        <v>5.6864519977913988</v>
      </c>
      <c r="X451" s="88">
        <v>0.10000000000000031</v>
      </c>
      <c r="Y451" s="26">
        <v>3935455.1200800017</v>
      </c>
      <c r="Z451" s="27">
        <v>8.3255343699663875</v>
      </c>
      <c r="AA451" s="89">
        <v>0.61051000000000066</v>
      </c>
      <c r="AB451" s="67">
        <v>1</v>
      </c>
      <c r="AC451" s="67">
        <v>0</v>
      </c>
      <c r="AD451" s="75">
        <v>0</v>
      </c>
      <c r="AE451" s="64">
        <v>2687968.8000000007</v>
      </c>
      <c r="AF451" s="27">
        <f t="shared" si="63"/>
        <v>5.6864519977913988</v>
      </c>
      <c r="AG451" s="88">
        <f t="shared" si="72"/>
        <v>0.10000000000000031</v>
      </c>
      <c r="AH451" s="26">
        <v>3935455.1200800017</v>
      </c>
      <c r="AI451" s="27">
        <f t="shared" si="64"/>
        <v>8.3255343699663875</v>
      </c>
      <c r="AJ451" s="89">
        <f t="shared" si="73"/>
        <v>0.61051000000000066</v>
      </c>
      <c r="AK451" s="67">
        <f t="shared" si="65"/>
        <v>1</v>
      </c>
      <c r="AL451" s="67">
        <f t="shared" si="66"/>
        <v>0</v>
      </c>
      <c r="AM451" s="75">
        <f t="shared" si="67"/>
        <v>0</v>
      </c>
    </row>
    <row r="452" spans="1:39" x14ac:dyDescent="0.25">
      <c r="A452" s="5"/>
      <c r="B452" s="50" t="s">
        <v>183</v>
      </c>
      <c r="C452" s="6" t="s">
        <v>1536</v>
      </c>
      <c r="D452" s="6" t="s">
        <v>1537</v>
      </c>
      <c r="E452" s="67" t="s">
        <v>947</v>
      </c>
      <c r="F452" s="76"/>
      <c r="G452" s="8">
        <v>29119</v>
      </c>
      <c r="H452" s="90">
        <f>VLOOKUP(C452,'[1]Actualisation du CIF'!B$7:G$1272,6,0)</f>
        <v>0.46896500000000002</v>
      </c>
      <c r="I452" s="68">
        <v>0.469084</v>
      </c>
      <c r="J452" s="11">
        <v>237.93949000000001</v>
      </c>
      <c r="K452" s="11">
        <v>284.13949500000001</v>
      </c>
      <c r="L452" s="51">
        <v>11891.468482</v>
      </c>
      <c r="M452" s="41">
        <v>96906</v>
      </c>
      <c r="N452" s="21">
        <v>3.3279302173838388</v>
      </c>
      <c r="O452" s="8">
        <v>0</v>
      </c>
      <c r="P452" s="23">
        <v>-0.30555694214899748</v>
      </c>
      <c r="Q452" s="24">
        <v>0</v>
      </c>
      <c r="R452" s="24">
        <v>1</v>
      </c>
      <c r="S452" s="42">
        <v>0</v>
      </c>
      <c r="T452" s="32">
        <v>145595</v>
      </c>
      <c r="U452" s="39">
        <v>1</v>
      </c>
      <c r="V452" s="64">
        <v>160154.5</v>
      </c>
      <c r="W452" s="27">
        <v>5.5</v>
      </c>
      <c r="X452" s="88" t="s">
        <v>2632</v>
      </c>
      <c r="Y452" s="26">
        <v>234482.20344999991</v>
      </c>
      <c r="Z452" s="27">
        <v>8.0525499999999965</v>
      </c>
      <c r="AA452" s="89" t="s">
        <v>2632</v>
      </c>
      <c r="AB452" s="67">
        <v>1</v>
      </c>
      <c r="AC452" s="67">
        <v>0</v>
      </c>
      <c r="AD452" s="75">
        <v>0</v>
      </c>
      <c r="AE452" s="64">
        <v>160154.5</v>
      </c>
      <c r="AF452" s="27">
        <f t="shared" si="63"/>
        <v>5.5</v>
      </c>
      <c r="AG452" s="88" t="s">
        <v>2632</v>
      </c>
      <c r="AH452" s="26">
        <v>234482.20344999991</v>
      </c>
      <c r="AI452" s="27">
        <f t="shared" si="64"/>
        <v>8.0525499999999965</v>
      </c>
      <c r="AJ452" s="89" t="s">
        <v>2632</v>
      </c>
      <c r="AK452" s="67">
        <f t="shared" si="65"/>
        <v>1</v>
      </c>
      <c r="AL452" s="67">
        <f t="shared" si="66"/>
        <v>0</v>
      </c>
      <c r="AM452" s="75">
        <f t="shared" si="67"/>
        <v>0</v>
      </c>
    </row>
    <row r="453" spans="1:39" x14ac:dyDescent="0.25">
      <c r="A453" s="5"/>
      <c r="B453" s="50" t="s">
        <v>183</v>
      </c>
      <c r="C453" s="6" t="s">
        <v>190</v>
      </c>
      <c r="D453" s="6" t="s">
        <v>191</v>
      </c>
      <c r="E453" s="67" t="s">
        <v>2633</v>
      </c>
      <c r="F453" s="76"/>
      <c r="G453" s="8">
        <v>68673</v>
      </c>
      <c r="H453" s="90">
        <f>VLOOKUP(C453,'[1]Actualisation du CIF'!B$7:G$1272,6,0)</f>
        <v>0.37451299999999998</v>
      </c>
      <c r="I453" s="68">
        <v>0.37501899999999999</v>
      </c>
      <c r="J453" s="11">
        <v>288.92372499999999</v>
      </c>
      <c r="K453" s="11">
        <v>401.16184900000002</v>
      </c>
      <c r="L453" s="51">
        <v>17869.119213999998</v>
      </c>
      <c r="M453" s="41">
        <v>1431392</v>
      </c>
      <c r="N453" s="21">
        <v>20.843592095874651</v>
      </c>
      <c r="O453" s="8">
        <v>0</v>
      </c>
      <c r="P453" s="23">
        <v>-6.1727116746963795E-2</v>
      </c>
      <c r="Q453" s="24">
        <v>0</v>
      </c>
      <c r="R453" s="24">
        <v>1</v>
      </c>
      <c r="S453" s="42">
        <v>0</v>
      </c>
      <c r="T453" s="32">
        <v>1431392</v>
      </c>
      <c r="U453" s="39">
        <v>0</v>
      </c>
      <c r="V453" s="64">
        <v>1500749.9280303917</v>
      </c>
      <c r="W453" s="27">
        <v>21.853565856018985</v>
      </c>
      <c r="X453" s="88">
        <v>4.8454880305598809E-2</v>
      </c>
      <c r="Y453" s="26">
        <v>1581752.8526804291</v>
      </c>
      <c r="Z453" s="27">
        <v>23.033111305468367</v>
      </c>
      <c r="AA453" s="89">
        <v>0.10504519564202477</v>
      </c>
      <c r="AB453" s="67">
        <v>1</v>
      </c>
      <c r="AC453" s="67">
        <v>0</v>
      </c>
      <c r="AD453" s="75">
        <v>0</v>
      </c>
      <c r="AE453" s="64">
        <v>1431392</v>
      </c>
      <c r="AF453" s="27">
        <f t="shared" si="63"/>
        <v>20.843592095874651</v>
      </c>
      <c r="AG453" s="88">
        <f>(AE453-M453)/M453</f>
        <v>0</v>
      </c>
      <c r="AH453" s="26">
        <v>1481389.5296517075</v>
      </c>
      <c r="AI453" s="27">
        <f t="shared" si="64"/>
        <v>21.571644309287603</v>
      </c>
      <c r="AJ453" s="89">
        <f>(AH453-M453)/M453</f>
        <v>3.4929306333769859E-2</v>
      </c>
      <c r="AK453" s="67">
        <f t="shared" si="65"/>
        <v>1</v>
      </c>
      <c r="AL453" s="67">
        <f t="shared" si="66"/>
        <v>0</v>
      </c>
      <c r="AM453" s="75">
        <f t="shared" si="67"/>
        <v>0</v>
      </c>
    </row>
    <row r="454" spans="1:39" x14ac:dyDescent="0.25">
      <c r="A454" s="5"/>
      <c r="B454" s="50" t="s">
        <v>183</v>
      </c>
      <c r="C454" s="6" t="s">
        <v>1520</v>
      </c>
      <c r="D454" s="6" t="s">
        <v>1521</v>
      </c>
      <c r="E454" s="67" t="s">
        <v>947</v>
      </c>
      <c r="F454" s="76"/>
      <c r="G454" s="8">
        <v>29770</v>
      </c>
      <c r="H454" s="90">
        <f>VLOOKUP(C454,'[1]Actualisation du CIF'!B$7:G$1272,6,0)</f>
        <v>0.36249100000000001</v>
      </c>
      <c r="I454" s="68">
        <v>0.366423</v>
      </c>
      <c r="J454" s="11">
        <v>200.44595200000001</v>
      </c>
      <c r="K454" s="11">
        <v>284.13949500000001</v>
      </c>
      <c r="L454" s="51">
        <v>12867.730888</v>
      </c>
      <c r="M454" s="41">
        <v>335602</v>
      </c>
      <c r="N454" s="21">
        <v>11.273160900235135</v>
      </c>
      <c r="O454" s="8">
        <v>0</v>
      </c>
      <c r="P454" s="23">
        <v>-0.11811327046652673</v>
      </c>
      <c r="Q454" s="24">
        <v>0</v>
      </c>
      <c r="R454" s="24">
        <v>1</v>
      </c>
      <c r="S454" s="42">
        <v>0</v>
      </c>
      <c r="T454" s="32">
        <v>335602</v>
      </c>
      <c r="U454" s="39">
        <v>0</v>
      </c>
      <c r="V454" s="64">
        <v>369162.2</v>
      </c>
      <c r="W454" s="27">
        <v>12.40047699025865</v>
      </c>
      <c r="X454" s="88">
        <v>0.10000000000000003</v>
      </c>
      <c r="Y454" s="26">
        <v>540490.37702000025</v>
      </c>
      <c r="Z454" s="27">
        <v>18.155538361437696</v>
      </c>
      <c r="AA454" s="89">
        <v>0.61051000000000077</v>
      </c>
      <c r="AB454" s="67">
        <v>1</v>
      </c>
      <c r="AC454" s="67">
        <v>0</v>
      </c>
      <c r="AD454" s="75">
        <v>0</v>
      </c>
      <c r="AE454" s="64">
        <v>369162.2</v>
      </c>
      <c r="AF454" s="27">
        <f t="shared" si="63"/>
        <v>12.40047699025865</v>
      </c>
      <c r="AG454" s="88">
        <f>(AE454-M454)/M454</f>
        <v>0.10000000000000003</v>
      </c>
      <c r="AH454" s="26">
        <v>540490.37702000025</v>
      </c>
      <c r="AI454" s="27">
        <f t="shared" si="64"/>
        <v>18.155538361437696</v>
      </c>
      <c r="AJ454" s="89">
        <f>(AH454-M454)/M454</f>
        <v>0.61051000000000077</v>
      </c>
      <c r="AK454" s="67">
        <f t="shared" si="65"/>
        <v>1</v>
      </c>
      <c r="AL454" s="67">
        <f t="shared" si="66"/>
        <v>0</v>
      </c>
      <c r="AM454" s="75">
        <f t="shared" si="67"/>
        <v>0</v>
      </c>
    </row>
    <row r="455" spans="1:39" x14ac:dyDescent="0.25">
      <c r="A455" s="5"/>
      <c r="B455" s="50" t="s">
        <v>183</v>
      </c>
      <c r="C455" s="6" t="s">
        <v>1538</v>
      </c>
      <c r="D455" s="6" t="s">
        <v>1539</v>
      </c>
      <c r="E455" s="67" t="s">
        <v>947</v>
      </c>
      <c r="F455" s="76"/>
      <c r="G455" s="8">
        <v>50033</v>
      </c>
      <c r="H455" s="90">
        <f>VLOOKUP(C455,'[1]Actualisation du CIF'!B$7:G$1272,6,0)</f>
        <v>0.31987500000000002</v>
      </c>
      <c r="I455" s="68">
        <v>0.32492500000000002</v>
      </c>
      <c r="J455" s="11">
        <v>230.357124</v>
      </c>
      <c r="K455" s="11">
        <v>284.13949500000001</v>
      </c>
      <c r="L455" s="51">
        <v>12579.258996</v>
      </c>
      <c r="M455" s="41">
        <v>79209</v>
      </c>
      <c r="N455" s="21">
        <v>1.583135130813663</v>
      </c>
      <c r="O455" s="8">
        <v>0</v>
      </c>
      <c r="P455" s="23">
        <v>-0.41453477980186793</v>
      </c>
      <c r="Q455" s="24">
        <v>0</v>
      </c>
      <c r="R455" s="24">
        <v>1</v>
      </c>
      <c r="S455" s="42">
        <v>0</v>
      </c>
      <c r="T455" s="32">
        <v>250165</v>
      </c>
      <c r="U455" s="39">
        <v>1</v>
      </c>
      <c r="V455" s="64">
        <v>275181.5</v>
      </c>
      <c r="W455" s="27">
        <v>5.5</v>
      </c>
      <c r="X455" s="88" t="s">
        <v>2632</v>
      </c>
      <c r="Y455" s="26">
        <v>402893.23414999992</v>
      </c>
      <c r="Z455" s="27">
        <v>8.0525499999999983</v>
      </c>
      <c r="AA455" s="89" t="s">
        <v>2632</v>
      </c>
      <c r="AB455" s="67">
        <v>1</v>
      </c>
      <c r="AC455" s="67">
        <v>0</v>
      </c>
      <c r="AD455" s="75">
        <v>0</v>
      </c>
      <c r="AE455" s="64">
        <v>275181.5</v>
      </c>
      <c r="AF455" s="27">
        <f t="shared" si="63"/>
        <v>5.5</v>
      </c>
      <c r="AG455" s="88" t="s">
        <v>2632</v>
      </c>
      <c r="AH455" s="26">
        <v>402893.23415000015</v>
      </c>
      <c r="AI455" s="27">
        <f t="shared" si="64"/>
        <v>8.0525500000000036</v>
      </c>
      <c r="AJ455" s="89" t="s">
        <v>2632</v>
      </c>
      <c r="AK455" s="67">
        <f t="shared" si="65"/>
        <v>1</v>
      </c>
      <c r="AL455" s="67">
        <f t="shared" si="66"/>
        <v>0</v>
      </c>
      <c r="AM455" s="75">
        <f t="shared" si="67"/>
        <v>0</v>
      </c>
    </row>
    <row r="456" spans="1:39" x14ac:dyDescent="0.25">
      <c r="A456" s="5"/>
      <c r="B456" s="50" t="s">
        <v>183</v>
      </c>
      <c r="C456" s="6" t="s">
        <v>1522</v>
      </c>
      <c r="D456" s="6" t="s">
        <v>1523</v>
      </c>
      <c r="E456" s="67" t="s">
        <v>947</v>
      </c>
      <c r="F456" s="76"/>
      <c r="G456" s="8">
        <v>39255</v>
      </c>
      <c r="H456" s="90">
        <f>VLOOKUP(C456,'[1]Actualisation du CIF'!B$7:G$1272,6,0)</f>
        <v>0.42172900000000002</v>
      </c>
      <c r="I456" s="68">
        <v>0.42363800000000001</v>
      </c>
      <c r="J456" s="11">
        <v>136.86773700000001</v>
      </c>
      <c r="K456" s="11">
        <v>284.13949500000001</v>
      </c>
      <c r="L456" s="51">
        <v>12732.857967</v>
      </c>
      <c r="M456" s="41">
        <v>987704</v>
      </c>
      <c r="N456" s="21">
        <v>25.161227869061268</v>
      </c>
      <c r="O456" s="8">
        <v>0</v>
      </c>
      <c r="P456" s="23">
        <v>1.5117689369369186E-2</v>
      </c>
      <c r="Q456" s="24">
        <v>1</v>
      </c>
      <c r="R456" s="24">
        <v>0</v>
      </c>
      <c r="S456" s="42">
        <v>0</v>
      </c>
      <c r="T456" s="32">
        <v>987704.00000000012</v>
      </c>
      <c r="U456" s="39">
        <v>0</v>
      </c>
      <c r="V456" s="64">
        <v>1086474.4000000001</v>
      </c>
      <c r="W456" s="27">
        <v>27.677350655967395</v>
      </c>
      <c r="X456" s="88">
        <v>0.10000000000000014</v>
      </c>
      <c r="Y456" s="26">
        <v>1344134.5368167763</v>
      </c>
      <c r="Z456" s="27">
        <v>34.241103982085754</v>
      </c>
      <c r="AA456" s="89">
        <v>0.36086776687831201</v>
      </c>
      <c r="AB456" s="67">
        <v>1</v>
      </c>
      <c r="AC456" s="67">
        <v>0</v>
      </c>
      <c r="AD456" s="75">
        <v>0</v>
      </c>
      <c r="AE456" s="64">
        <v>1086474.4000000001</v>
      </c>
      <c r="AF456" s="27">
        <f t="shared" si="63"/>
        <v>27.677350655967395</v>
      </c>
      <c r="AG456" s="88">
        <f t="shared" ref="AG456:AG470" si="74">(AE456-M456)/M456</f>
        <v>0.10000000000000014</v>
      </c>
      <c r="AH456" s="26">
        <v>1262274.3019435494</v>
      </c>
      <c r="AI456" s="27">
        <f t="shared" si="64"/>
        <v>32.155758551612522</v>
      </c>
      <c r="AJ456" s="89">
        <f t="shared" ref="AJ456:AJ470" si="75">(AH456-M456)/M456</f>
        <v>0.27798844789891447</v>
      </c>
      <c r="AK456" s="67">
        <f t="shared" si="65"/>
        <v>1</v>
      </c>
      <c r="AL456" s="67">
        <f t="shared" si="66"/>
        <v>0</v>
      </c>
      <c r="AM456" s="75">
        <f t="shared" si="67"/>
        <v>0</v>
      </c>
    </row>
    <row r="457" spans="1:39" x14ac:dyDescent="0.25">
      <c r="A457" s="5"/>
      <c r="B457" s="50" t="s">
        <v>183</v>
      </c>
      <c r="C457" s="6" t="s">
        <v>1518</v>
      </c>
      <c r="D457" s="6" t="s">
        <v>1519</v>
      </c>
      <c r="E457" s="67" t="s">
        <v>947</v>
      </c>
      <c r="F457" s="76"/>
      <c r="G457" s="8">
        <v>14782</v>
      </c>
      <c r="H457" s="90">
        <f>VLOOKUP(C457,'[1]Actualisation du CIF'!B$7:G$1272,6,0)</f>
        <v>0.57446200000000003</v>
      </c>
      <c r="I457" s="68">
        <v>0.57446200000000003</v>
      </c>
      <c r="J457" s="11">
        <v>133.46813700000001</v>
      </c>
      <c r="K457" s="11">
        <v>284.13949500000001</v>
      </c>
      <c r="L457" s="51">
        <v>11456.601799</v>
      </c>
      <c r="M457" s="41">
        <v>451977</v>
      </c>
      <c r="N457" s="21">
        <v>30.576173724800434</v>
      </c>
      <c r="O457" s="8">
        <v>0</v>
      </c>
      <c r="P457" s="23">
        <v>8.8297152240246913E-3</v>
      </c>
      <c r="Q457" s="24">
        <v>1</v>
      </c>
      <c r="R457" s="24">
        <v>0</v>
      </c>
      <c r="S457" s="42">
        <v>0</v>
      </c>
      <c r="T457" s="32">
        <v>451977</v>
      </c>
      <c r="U457" s="39">
        <v>0</v>
      </c>
      <c r="V457" s="64">
        <v>497174.7</v>
      </c>
      <c r="W457" s="27">
        <v>33.633791097280479</v>
      </c>
      <c r="X457" s="88">
        <v>0.10000000000000002</v>
      </c>
      <c r="Y457" s="26">
        <v>718980.40567493381</v>
      </c>
      <c r="Z457" s="27">
        <v>48.638912574410348</v>
      </c>
      <c r="AA457" s="89">
        <v>0.59074555934247497</v>
      </c>
      <c r="AB457" s="67">
        <v>1</v>
      </c>
      <c r="AC457" s="67">
        <v>0</v>
      </c>
      <c r="AD457" s="75">
        <v>0</v>
      </c>
      <c r="AE457" s="64">
        <v>497174.7</v>
      </c>
      <c r="AF457" s="27">
        <f t="shared" si="63"/>
        <v>33.633791097280479</v>
      </c>
      <c r="AG457" s="88">
        <f t="shared" si="74"/>
        <v>0.10000000000000002</v>
      </c>
      <c r="AH457" s="26">
        <v>672111.97805840161</v>
      </c>
      <c r="AI457" s="27">
        <f t="shared" si="64"/>
        <v>45.468270738628171</v>
      </c>
      <c r="AJ457" s="89">
        <f t="shared" si="75"/>
        <v>0.48704907121026425</v>
      </c>
      <c r="AK457" s="67">
        <f t="shared" si="65"/>
        <v>1</v>
      </c>
      <c r="AL457" s="67">
        <f t="shared" si="66"/>
        <v>0</v>
      </c>
      <c r="AM457" s="75">
        <f t="shared" si="67"/>
        <v>0</v>
      </c>
    </row>
    <row r="458" spans="1:39" x14ac:dyDescent="0.25">
      <c r="A458" s="5"/>
      <c r="B458" s="50" t="s">
        <v>183</v>
      </c>
      <c r="C458" s="6" t="s">
        <v>184</v>
      </c>
      <c r="D458" s="6" t="s">
        <v>185</v>
      </c>
      <c r="E458" s="67" t="s">
        <v>2633</v>
      </c>
      <c r="F458" s="76"/>
      <c r="G458" s="8">
        <v>135359</v>
      </c>
      <c r="H458" s="90">
        <f>VLOOKUP(C458,'[1]Actualisation du CIF'!B$7:G$1272,6,0)</f>
        <v>0.36274499999999998</v>
      </c>
      <c r="I458" s="68">
        <v>0.36520000000000002</v>
      </c>
      <c r="J458" s="11">
        <v>354.54857099999998</v>
      </c>
      <c r="K458" s="11">
        <v>401.16184900000002</v>
      </c>
      <c r="L458" s="51">
        <v>12202.034659999999</v>
      </c>
      <c r="M458" s="41">
        <v>1784245</v>
      </c>
      <c r="N458" s="21">
        <v>13.181576400534874</v>
      </c>
      <c r="O458" s="8">
        <v>0</v>
      </c>
      <c r="P458" s="23">
        <v>-0.1152964514135064</v>
      </c>
      <c r="Q458" s="24">
        <v>0</v>
      </c>
      <c r="R458" s="24">
        <v>1</v>
      </c>
      <c r="S458" s="42">
        <v>0</v>
      </c>
      <c r="T458" s="32">
        <v>1784245</v>
      </c>
      <c r="U458" s="39">
        <v>0</v>
      </c>
      <c r="V458" s="64">
        <v>1962669.5000000002</v>
      </c>
      <c r="W458" s="27">
        <v>14.499734040588363</v>
      </c>
      <c r="X458" s="88">
        <v>0.10000000000000013</v>
      </c>
      <c r="Y458" s="26">
        <v>2873544.4149500015</v>
      </c>
      <c r="Z458" s="27">
        <v>21.229060608825431</v>
      </c>
      <c r="AA458" s="89">
        <v>0.61051000000000089</v>
      </c>
      <c r="AB458" s="67">
        <v>1</v>
      </c>
      <c r="AC458" s="67">
        <v>0</v>
      </c>
      <c r="AD458" s="75">
        <v>0</v>
      </c>
      <c r="AE458" s="64">
        <v>1962669.5000000002</v>
      </c>
      <c r="AF458" s="27">
        <f t="shared" ref="AF458:AF521" si="76">AE458/G458</f>
        <v>14.499734040588363</v>
      </c>
      <c r="AG458" s="88">
        <f t="shared" si="74"/>
        <v>0.10000000000000013</v>
      </c>
      <c r="AH458" s="26">
        <v>2873544.4149500015</v>
      </c>
      <c r="AI458" s="27">
        <f t="shared" ref="AI458:AI521" si="77">AH458/G458</f>
        <v>21.229060608825431</v>
      </c>
      <c r="AJ458" s="89">
        <f t="shared" si="75"/>
        <v>0.61051000000000089</v>
      </c>
      <c r="AK458" s="67">
        <f t="shared" ref="AK458:AK521" si="78">IF(AH458&gt;M458,1,0)</f>
        <v>1</v>
      </c>
      <c r="AL458" s="67">
        <f t="shared" ref="AL458:AL521" si="79">IF(AH458&lt;M458,1,0)</f>
        <v>0</v>
      </c>
      <c r="AM458" s="75">
        <f t="shared" ref="AM458:AM521" si="80">IF(AH458=M458,1,0)</f>
        <v>0</v>
      </c>
    </row>
    <row r="459" spans="1:39" x14ac:dyDescent="0.25">
      <c r="A459" s="5"/>
      <c r="B459" s="50" t="s">
        <v>183</v>
      </c>
      <c r="C459" s="6" t="s">
        <v>188</v>
      </c>
      <c r="D459" s="6" t="s">
        <v>189</v>
      </c>
      <c r="E459" s="67" t="s">
        <v>2633</v>
      </c>
      <c r="F459" s="76"/>
      <c r="G459" s="8">
        <v>119006</v>
      </c>
      <c r="H459" s="90">
        <f>VLOOKUP(C459,'[1]Actualisation du CIF'!B$7:G$1272,6,0)</f>
        <v>0.359682</v>
      </c>
      <c r="I459" s="68">
        <v>0.35238599999999998</v>
      </c>
      <c r="J459" s="11">
        <v>188.329429</v>
      </c>
      <c r="K459" s="11">
        <v>401.16184900000002</v>
      </c>
      <c r="L459" s="51">
        <v>13418.260926000001</v>
      </c>
      <c r="M459" s="41">
        <v>5592129</v>
      </c>
      <c r="N459" s="21">
        <v>46.990311412869943</v>
      </c>
      <c r="O459" s="8">
        <v>0</v>
      </c>
      <c r="P459" s="23">
        <v>7.5918826817774499E-3</v>
      </c>
      <c r="Q459" s="24">
        <v>1</v>
      </c>
      <c r="R459" s="24">
        <v>0</v>
      </c>
      <c r="S459" s="42">
        <v>0</v>
      </c>
      <c r="T459" s="32">
        <v>5592129</v>
      </c>
      <c r="U459" s="39">
        <v>0</v>
      </c>
      <c r="V459" s="64">
        <v>5592129</v>
      </c>
      <c r="W459" s="27">
        <v>46.990311412869943</v>
      </c>
      <c r="X459" s="88">
        <v>0</v>
      </c>
      <c r="Y459" s="26">
        <v>5592129</v>
      </c>
      <c r="Z459" s="27">
        <v>46.990311412869943</v>
      </c>
      <c r="AA459" s="89">
        <v>0</v>
      </c>
      <c r="AB459" s="67">
        <v>0</v>
      </c>
      <c r="AC459" s="67">
        <v>0</v>
      </c>
      <c r="AD459" s="75">
        <v>1</v>
      </c>
      <c r="AE459" s="64">
        <v>5592129</v>
      </c>
      <c r="AF459" s="27">
        <f t="shared" si="76"/>
        <v>46.990311412869943</v>
      </c>
      <c r="AG459" s="88">
        <f t="shared" si="74"/>
        <v>0</v>
      </c>
      <c r="AH459" s="26">
        <v>5592129</v>
      </c>
      <c r="AI459" s="27">
        <f t="shared" si="77"/>
        <v>46.990311412869943</v>
      </c>
      <c r="AJ459" s="89">
        <f t="shared" si="75"/>
        <v>0</v>
      </c>
      <c r="AK459" s="67">
        <f t="shared" si="78"/>
        <v>0</v>
      </c>
      <c r="AL459" s="67">
        <f t="shared" si="79"/>
        <v>0</v>
      </c>
      <c r="AM459" s="75">
        <f t="shared" si="80"/>
        <v>1</v>
      </c>
    </row>
    <row r="460" spans="1:39" x14ac:dyDescent="0.25">
      <c r="A460" s="5"/>
      <c r="B460" s="50" t="s">
        <v>192</v>
      </c>
      <c r="C460" s="6" t="s">
        <v>1554</v>
      </c>
      <c r="D460" s="6" t="s">
        <v>1555</v>
      </c>
      <c r="E460" s="67" t="s">
        <v>947</v>
      </c>
      <c r="F460" s="76"/>
      <c r="G460" s="8">
        <v>27319</v>
      </c>
      <c r="H460" s="90">
        <f>VLOOKUP(C460,'[1]Actualisation du CIF'!B$7:G$1272,6,0)</f>
        <v>0.388183</v>
      </c>
      <c r="I460" s="68">
        <v>0.39945900000000001</v>
      </c>
      <c r="J460" s="11">
        <v>231.94176200000001</v>
      </c>
      <c r="K460" s="11">
        <v>284.13949500000001</v>
      </c>
      <c r="L460" s="51">
        <v>11684.425168</v>
      </c>
      <c r="M460" s="41">
        <v>599060</v>
      </c>
      <c r="N460" s="21">
        <v>21.928328269702405</v>
      </c>
      <c r="O460" s="8">
        <v>0</v>
      </c>
      <c r="P460" s="23">
        <v>-8.3492546028906628E-2</v>
      </c>
      <c r="Q460" s="24">
        <v>0</v>
      </c>
      <c r="R460" s="24">
        <v>1</v>
      </c>
      <c r="S460" s="42">
        <v>0</v>
      </c>
      <c r="T460" s="32">
        <v>599060</v>
      </c>
      <c r="U460" s="39">
        <v>0</v>
      </c>
      <c r="V460" s="64">
        <v>658966</v>
      </c>
      <c r="W460" s="27">
        <v>24.121161096672644</v>
      </c>
      <c r="X460" s="88">
        <v>0.1</v>
      </c>
      <c r="Y460" s="26">
        <v>706383.64926002547</v>
      </c>
      <c r="Z460" s="27">
        <v>25.856863328087613</v>
      </c>
      <c r="AA460" s="89">
        <v>0.17915342246189944</v>
      </c>
      <c r="AB460" s="67">
        <v>1</v>
      </c>
      <c r="AC460" s="67">
        <v>0</v>
      </c>
      <c r="AD460" s="75">
        <v>0</v>
      </c>
      <c r="AE460" s="64">
        <v>613548.03793150629</v>
      </c>
      <c r="AF460" s="27">
        <f t="shared" si="76"/>
        <v>22.458656536897628</v>
      </c>
      <c r="AG460" s="88">
        <f t="shared" si="74"/>
        <v>2.4184619122469015E-2</v>
      </c>
      <c r="AH460" s="26">
        <v>679765.37892455095</v>
      </c>
      <c r="AI460" s="27">
        <f t="shared" si="77"/>
        <v>24.882513229786998</v>
      </c>
      <c r="AJ460" s="89">
        <f t="shared" si="75"/>
        <v>0.13472002624870791</v>
      </c>
      <c r="AK460" s="67">
        <f t="shared" si="78"/>
        <v>1</v>
      </c>
      <c r="AL460" s="67">
        <f t="shared" si="79"/>
        <v>0</v>
      </c>
      <c r="AM460" s="75">
        <f t="shared" si="80"/>
        <v>0</v>
      </c>
    </row>
    <row r="461" spans="1:39" x14ac:dyDescent="0.25">
      <c r="A461" s="5"/>
      <c r="B461" s="50" t="s">
        <v>192</v>
      </c>
      <c r="C461" s="6" t="s">
        <v>193</v>
      </c>
      <c r="D461" s="6" t="s">
        <v>194</v>
      </c>
      <c r="E461" s="67" t="s">
        <v>2633</v>
      </c>
      <c r="F461" s="76"/>
      <c r="G461" s="8">
        <v>82638</v>
      </c>
      <c r="H461" s="90">
        <f>VLOOKUP(C461,'[1]Actualisation du CIF'!B$7:G$1272,6,0)</f>
        <v>0.31859700000000002</v>
      </c>
      <c r="I461" s="68">
        <v>0.32576899999999998</v>
      </c>
      <c r="J461" s="11">
        <v>428.54581400000001</v>
      </c>
      <c r="K461" s="11">
        <v>401.16184900000002</v>
      </c>
      <c r="L461" s="51">
        <v>12950.345261</v>
      </c>
      <c r="M461" s="41">
        <v>1764919</v>
      </c>
      <c r="N461" s="21">
        <v>21.357232750066554</v>
      </c>
      <c r="O461" s="8">
        <v>0</v>
      </c>
      <c r="P461" s="23">
        <v>-5.9071725786093675E-2</v>
      </c>
      <c r="Q461" s="24">
        <v>0</v>
      </c>
      <c r="R461" s="24">
        <v>1</v>
      </c>
      <c r="S461" s="42">
        <v>0</v>
      </c>
      <c r="T461" s="32">
        <v>1764919</v>
      </c>
      <c r="U461" s="39">
        <v>0</v>
      </c>
      <c r="V461" s="64">
        <v>1676673.0499999998</v>
      </c>
      <c r="W461" s="27">
        <v>20.289371112563224</v>
      </c>
      <c r="X461" s="88">
        <v>-5.0000000000000107E-2</v>
      </c>
      <c r="Y461" s="26">
        <v>1544109.9722965301</v>
      </c>
      <c r="Z461" s="27">
        <v>18.685229220171472</v>
      </c>
      <c r="AA461" s="89">
        <v>-0.12511000658017157</v>
      </c>
      <c r="AB461" s="67">
        <v>0</v>
      </c>
      <c r="AC461" s="67">
        <v>1</v>
      </c>
      <c r="AD461" s="75">
        <v>0</v>
      </c>
      <c r="AE461" s="64">
        <v>1676673.0499999998</v>
      </c>
      <c r="AF461" s="27">
        <f t="shared" si="76"/>
        <v>20.289371112563224</v>
      </c>
      <c r="AG461" s="88">
        <f t="shared" si="74"/>
        <v>-5.0000000000000107E-2</v>
      </c>
      <c r="AH461" s="26">
        <v>1476826.9773896066</v>
      </c>
      <c r="AI461" s="27">
        <f t="shared" si="77"/>
        <v>17.87103968379688</v>
      </c>
      <c r="AJ461" s="89">
        <f t="shared" si="75"/>
        <v>-0.16323243310905108</v>
      </c>
      <c r="AK461" s="67">
        <f t="shared" si="78"/>
        <v>0</v>
      </c>
      <c r="AL461" s="67">
        <f t="shared" si="79"/>
        <v>1</v>
      </c>
      <c r="AM461" s="75">
        <f t="shared" si="80"/>
        <v>0</v>
      </c>
    </row>
    <row r="462" spans="1:39" x14ac:dyDescent="0.25">
      <c r="A462" s="5"/>
      <c r="B462" s="50" t="s">
        <v>192</v>
      </c>
      <c r="C462" s="6" t="s">
        <v>1550</v>
      </c>
      <c r="D462" s="6" t="s">
        <v>1551</v>
      </c>
      <c r="E462" s="67" t="s">
        <v>947</v>
      </c>
      <c r="F462" s="76"/>
      <c r="G462" s="8">
        <v>45017</v>
      </c>
      <c r="H462" s="90">
        <f>VLOOKUP(C462,'[1]Actualisation du CIF'!B$7:G$1272,6,0)</f>
        <v>0.33513900000000002</v>
      </c>
      <c r="I462" s="68">
        <v>0.35195599999999999</v>
      </c>
      <c r="J462" s="11">
        <v>167.531533</v>
      </c>
      <c r="K462" s="11">
        <v>284.13949500000001</v>
      </c>
      <c r="L462" s="51">
        <v>12395.927996</v>
      </c>
      <c r="M462" s="41">
        <v>1073316</v>
      </c>
      <c r="N462" s="21">
        <v>23.842459515294223</v>
      </c>
      <c r="O462" s="8">
        <v>0</v>
      </c>
      <c r="P462" s="23">
        <v>-6.4234238343934089E-2</v>
      </c>
      <c r="Q462" s="24">
        <v>0</v>
      </c>
      <c r="R462" s="24">
        <v>1</v>
      </c>
      <c r="S462" s="42">
        <v>0</v>
      </c>
      <c r="T462" s="32">
        <v>1073316</v>
      </c>
      <c r="U462" s="39">
        <v>0</v>
      </c>
      <c r="V462" s="64">
        <v>1064954.0941410586</v>
      </c>
      <c r="W462" s="27">
        <v>23.656709557301877</v>
      </c>
      <c r="X462" s="88">
        <v>-7.7907213336439376E-3</v>
      </c>
      <c r="Y462" s="26">
        <v>1122434.9539647016</v>
      </c>
      <c r="Z462" s="27">
        <v>24.933579624690708</v>
      </c>
      <c r="AA462" s="89">
        <v>4.5763739629989322E-2</v>
      </c>
      <c r="AB462" s="67">
        <v>1</v>
      </c>
      <c r="AC462" s="67">
        <v>0</v>
      </c>
      <c r="AD462" s="75">
        <v>0</v>
      </c>
      <c r="AE462" s="64">
        <v>1073316</v>
      </c>
      <c r="AF462" s="27">
        <f t="shared" si="76"/>
        <v>23.842459515294223</v>
      </c>
      <c r="AG462" s="88">
        <f t="shared" si="74"/>
        <v>0</v>
      </c>
      <c r="AH462" s="26">
        <v>1102122.057049355</v>
      </c>
      <c r="AI462" s="27">
        <f t="shared" si="77"/>
        <v>24.482352379086901</v>
      </c>
      <c r="AJ462" s="89">
        <f t="shared" si="75"/>
        <v>2.6838374765078509E-2</v>
      </c>
      <c r="AK462" s="67">
        <f t="shared" si="78"/>
        <v>1</v>
      </c>
      <c r="AL462" s="67">
        <f t="shared" si="79"/>
        <v>0</v>
      </c>
      <c r="AM462" s="75">
        <f t="shared" si="80"/>
        <v>0</v>
      </c>
    </row>
    <row r="463" spans="1:39" x14ac:dyDescent="0.25">
      <c r="A463" s="5"/>
      <c r="B463" s="50" t="s">
        <v>192</v>
      </c>
      <c r="C463" s="6" t="s">
        <v>1552</v>
      </c>
      <c r="D463" s="6" t="s">
        <v>1553</v>
      </c>
      <c r="E463" s="67" t="s">
        <v>947</v>
      </c>
      <c r="F463" s="76"/>
      <c r="G463" s="8">
        <v>33109</v>
      </c>
      <c r="H463" s="90">
        <f>VLOOKUP(C463,'[1]Actualisation du CIF'!B$7:G$1272,6,0)</f>
        <v>0.30255799999999999</v>
      </c>
      <c r="I463" s="68">
        <v>0.35294999999999999</v>
      </c>
      <c r="J463" s="11">
        <v>206.616479</v>
      </c>
      <c r="K463" s="11">
        <v>284.13949500000001</v>
      </c>
      <c r="L463" s="51">
        <v>11760.832175</v>
      </c>
      <c r="M463" s="41">
        <v>668835</v>
      </c>
      <c r="N463" s="21">
        <v>20.201002748497388</v>
      </c>
      <c r="O463" s="8">
        <v>0</v>
      </c>
      <c r="P463" s="23">
        <v>2.568644853883602E-3</v>
      </c>
      <c r="Q463" s="24">
        <v>1</v>
      </c>
      <c r="R463" s="24">
        <v>0</v>
      </c>
      <c r="S463" s="42">
        <v>0</v>
      </c>
      <c r="T463" s="32">
        <v>668835</v>
      </c>
      <c r="U463" s="39">
        <v>0</v>
      </c>
      <c r="V463" s="64">
        <v>659371.03454344103</v>
      </c>
      <c r="W463" s="27">
        <v>19.915160063530791</v>
      </c>
      <c r="X463" s="88">
        <v>-1.4149925551980642E-2</v>
      </c>
      <c r="Y463" s="26">
        <v>694960.56297182944</v>
      </c>
      <c r="Z463" s="27">
        <v>20.990080128419145</v>
      </c>
      <c r="AA463" s="89">
        <v>3.906129758734133E-2</v>
      </c>
      <c r="AB463" s="67">
        <v>1</v>
      </c>
      <c r="AC463" s="67">
        <v>0</v>
      </c>
      <c r="AD463" s="75">
        <v>0</v>
      </c>
      <c r="AE463" s="64">
        <v>684238.32065630169</v>
      </c>
      <c r="AF463" s="27">
        <f t="shared" si="76"/>
        <v>20.666233370270973</v>
      </c>
      <c r="AG463" s="88">
        <f t="shared" si="74"/>
        <v>2.303007566335746E-2</v>
      </c>
      <c r="AH463" s="26">
        <v>758084.92988376785</v>
      </c>
      <c r="AI463" s="27">
        <f t="shared" si="77"/>
        <v>22.89664229918656</v>
      </c>
      <c r="AJ463" s="89">
        <f t="shared" si="75"/>
        <v>0.1334408783687574</v>
      </c>
      <c r="AK463" s="67">
        <f t="shared" si="78"/>
        <v>1</v>
      </c>
      <c r="AL463" s="67">
        <f t="shared" si="79"/>
        <v>0</v>
      </c>
      <c r="AM463" s="75">
        <f t="shared" si="80"/>
        <v>0</v>
      </c>
    </row>
    <row r="464" spans="1:39" x14ac:dyDescent="0.25">
      <c r="A464" s="5"/>
      <c r="B464" s="50" t="s">
        <v>192</v>
      </c>
      <c r="C464" s="6" t="s">
        <v>1556</v>
      </c>
      <c r="D464" s="6" t="s">
        <v>1557</v>
      </c>
      <c r="E464" s="67" t="s">
        <v>947</v>
      </c>
      <c r="F464" s="76"/>
      <c r="G464" s="8">
        <v>25787</v>
      </c>
      <c r="H464" s="90">
        <f>VLOOKUP(C464,'[1]Actualisation du CIF'!B$7:G$1272,6,0)</f>
        <v>0.34542800000000001</v>
      </c>
      <c r="I464" s="68">
        <v>0.36507400000000001</v>
      </c>
      <c r="J464" s="11">
        <v>164.56004999999999</v>
      </c>
      <c r="K464" s="11">
        <v>284.13949500000001</v>
      </c>
      <c r="L464" s="51">
        <v>11956.248393</v>
      </c>
      <c r="M464" s="41">
        <v>576463</v>
      </c>
      <c r="N464" s="21">
        <v>22.354791173847289</v>
      </c>
      <c r="O464" s="8">
        <v>0</v>
      </c>
      <c r="P464" s="23">
        <v>4.2658561409574204E-3</v>
      </c>
      <c r="Q464" s="24">
        <v>1</v>
      </c>
      <c r="R464" s="24">
        <v>0</v>
      </c>
      <c r="S464" s="42">
        <v>0</v>
      </c>
      <c r="T464" s="32">
        <v>576463</v>
      </c>
      <c r="U464" s="39">
        <v>0</v>
      </c>
      <c r="V464" s="64">
        <v>634109.30000000005</v>
      </c>
      <c r="W464" s="27">
        <v>24.590270291232017</v>
      </c>
      <c r="X464" s="88">
        <v>0.10000000000000007</v>
      </c>
      <c r="Y464" s="26">
        <v>675401.64954814676</v>
      </c>
      <c r="Z464" s="27">
        <v>26.19155580517884</v>
      </c>
      <c r="AA464" s="89">
        <v>0.171630528842522</v>
      </c>
      <c r="AB464" s="67">
        <v>1</v>
      </c>
      <c r="AC464" s="67">
        <v>0</v>
      </c>
      <c r="AD464" s="75">
        <v>0</v>
      </c>
      <c r="AE464" s="64">
        <v>602375.97075207974</v>
      </c>
      <c r="AF464" s="27">
        <f t="shared" si="76"/>
        <v>23.359676222595873</v>
      </c>
      <c r="AG464" s="88">
        <f t="shared" si="74"/>
        <v>4.4951663423462976E-2</v>
      </c>
      <c r="AH464" s="26">
        <v>667387.56331748492</v>
      </c>
      <c r="AI464" s="27">
        <f t="shared" si="77"/>
        <v>25.8807757132464</v>
      </c>
      <c r="AJ464" s="89">
        <f t="shared" si="75"/>
        <v>0.15772835952608394</v>
      </c>
      <c r="AK464" s="67">
        <f t="shared" si="78"/>
        <v>1</v>
      </c>
      <c r="AL464" s="67">
        <f t="shared" si="79"/>
        <v>0</v>
      </c>
      <c r="AM464" s="75">
        <f t="shared" si="80"/>
        <v>0</v>
      </c>
    </row>
    <row r="465" spans="1:39" x14ac:dyDescent="0.25">
      <c r="A465" s="5"/>
      <c r="B465" s="50" t="s">
        <v>192</v>
      </c>
      <c r="C465" s="6" t="s">
        <v>1548</v>
      </c>
      <c r="D465" s="6" t="s">
        <v>1549</v>
      </c>
      <c r="E465" s="67" t="s">
        <v>947</v>
      </c>
      <c r="F465" s="76"/>
      <c r="G465" s="8">
        <v>23215</v>
      </c>
      <c r="H465" s="90">
        <f>VLOOKUP(C465,'[1]Actualisation du CIF'!B$7:G$1272,6,0)</f>
        <v>0.43689</v>
      </c>
      <c r="I465" s="68">
        <v>0.53278800000000004</v>
      </c>
      <c r="J465" s="11">
        <v>263.67503799999997</v>
      </c>
      <c r="K465" s="11">
        <v>284.13949500000001</v>
      </c>
      <c r="L465" s="51">
        <v>11283.275981999999</v>
      </c>
      <c r="M465" s="41">
        <v>452357</v>
      </c>
      <c r="N465" s="21">
        <v>19.485548136980402</v>
      </c>
      <c r="O465" s="8">
        <v>0</v>
      </c>
      <c r="P465" s="23">
        <v>2.7073538310234367E-3</v>
      </c>
      <c r="Q465" s="24">
        <v>1</v>
      </c>
      <c r="R465" s="24">
        <v>0</v>
      </c>
      <c r="S465" s="42">
        <v>0</v>
      </c>
      <c r="T465" s="32">
        <v>452357</v>
      </c>
      <c r="U465" s="39">
        <v>0</v>
      </c>
      <c r="V465" s="64">
        <v>497592.7</v>
      </c>
      <c r="W465" s="27">
        <v>21.43410295067844</v>
      </c>
      <c r="X465" s="88">
        <v>0.10000000000000002</v>
      </c>
      <c r="Y465" s="26">
        <v>655130.66380977654</v>
      </c>
      <c r="Z465" s="27">
        <v>28.220144898116587</v>
      </c>
      <c r="AA465" s="89">
        <v>0.44826025420138638</v>
      </c>
      <c r="AB465" s="67">
        <v>1</v>
      </c>
      <c r="AC465" s="67">
        <v>0</v>
      </c>
      <c r="AD465" s="75">
        <v>0</v>
      </c>
      <c r="AE465" s="64">
        <v>497592.7</v>
      </c>
      <c r="AF465" s="27">
        <f t="shared" si="76"/>
        <v>21.43410295067844</v>
      </c>
      <c r="AG465" s="88">
        <f t="shared" si="74"/>
        <v>0.10000000000000002</v>
      </c>
      <c r="AH465" s="26">
        <v>728525.47207000037</v>
      </c>
      <c r="AI465" s="27">
        <f t="shared" si="77"/>
        <v>31.38167013008832</v>
      </c>
      <c r="AJ465" s="89">
        <f t="shared" si="75"/>
        <v>0.61051000000000077</v>
      </c>
      <c r="AK465" s="67">
        <f t="shared" si="78"/>
        <v>1</v>
      </c>
      <c r="AL465" s="67">
        <f t="shared" si="79"/>
        <v>0</v>
      </c>
      <c r="AM465" s="75">
        <f t="shared" si="80"/>
        <v>0</v>
      </c>
    </row>
    <row r="466" spans="1:39" x14ac:dyDescent="0.25">
      <c r="A466" s="5"/>
      <c r="B466" s="50" t="s">
        <v>192</v>
      </c>
      <c r="C466" s="6" t="s">
        <v>195</v>
      </c>
      <c r="D466" s="6" t="s">
        <v>196</v>
      </c>
      <c r="E466" s="67" t="s">
        <v>2633</v>
      </c>
      <c r="F466" s="76"/>
      <c r="G466" s="8">
        <v>57963</v>
      </c>
      <c r="H466" s="90">
        <f>VLOOKUP(C466,'[1]Actualisation du CIF'!B$7:G$1272,6,0)</f>
        <v>0.36568800000000001</v>
      </c>
      <c r="I466" s="68">
        <v>0.35661100000000001</v>
      </c>
      <c r="J466" s="11">
        <v>329.43475999999998</v>
      </c>
      <c r="K466" s="11">
        <v>401.16184900000002</v>
      </c>
      <c r="L466" s="51">
        <v>12082.525175000001</v>
      </c>
      <c r="M466" s="41">
        <v>1623980</v>
      </c>
      <c r="N466" s="21">
        <v>28.017528423304523</v>
      </c>
      <c r="O466" s="8">
        <v>0</v>
      </c>
      <c r="P466" s="23">
        <v>0.28693583150907742</v>
      </c>
      <c r="Q466" s="24">
        <v>1</v>
      </c>
      <c r="R466" s="24">
        <v>0</v>
      </c>
      <c r="S466" s="42">
        <v>0</v>
      </c>
      <c r="T466" s="32">
        <v>1623980</v>
      </c>
      <c r="U466" s="39">
        <v>0</v>
      </c>
      <c r="V466" s="64">
        <v>1542781</v>
      </c>
      <c r="W466" s="27">
        <v>26.616652002139297</v>
      </c>
      <c r="X466" s="88">
        <v>-0.05</v>
      </c>
      <c r="Y466" s="26">
        <v>1392149.5385334787</v>
      </c>
      <c r="Z466" s="27">
        <v>24.017900014379496</v>
      </c>
      <c r="AA466" s="89">
        <v>-0.14275450526885877</v>
      </c>
      <c r="AB466" s="67">
        <v>0</v>
      </c>
      <c r="AC466" s="67">
        <v>1</v>
      </c>
      <c r="AD466" s="75">
        <v>0</v>
      </c>
      <c r="AE466" s="64">
        <v>1623980</v>
      </c>
      <c r="AF466" s="27">
        <f t="shared" si="76"/>
        <v>28.017528423304523</v>
      </c>
      <c r="AG466" s="88">
        <f t="shared" si="74"/>
        <v>0</v>
      </c>
      <c r="AH466" s="26">
        <v>1623980</v>
      </c>
      <c r="AI466" s="27">
        <f t="shared" si="77"/>
        <v>28.017528423304523</v>
      </c>
      <c r="AJ466" s="89">
        <f t="shared" si="75"/>
        <v>0</v>
      </c>
      <c r="AK466" s="67">
        <f t="shared" si="78"/>
        <v>0</v>
      </c>
      <c r="AL466" s="67">
        <f t="shared" si="79"/>
        <v>0</v>
      </c>
      <c r="AM466" s="75">
        <f t="shared" si="80"/>
        <v>1</v>
      </c>
    </row>
    <row r="467" spans="1:39" x14ac:dyDescent="0.25">
      <c r="A467" s="5"/>
      <c r="B467" s="50" t="s">
        <v>192</v>
      </c>
      <c r="C467" s="6" t="s">
        <v>2594</v>
      </c>
      <c r="D467" s="6" t="s">
        <v>2595</v>
      </c>
      <c r="E467" s="67" t="s">
        <v>2661</v>
      </c>
      <c r="F467" s="76"/>
      <c r="G467" s="8">
        <v>454802</v>
      </c>
      <c r="H467" s="90">
        <f>VLOOKUP(C467,'[1]Actualisation du CIF'!B$7:G$1272,6,0)</f>
        <v>0.48890600000000001</v>
      </c>
      <c r="I467" s="68">
        <v>0.57724319999999996</v>
      </c>
      <c r="J467" s="11">
        <v>416.77923800000002</v>
      </c>
      <c r="K467" s="11">
        <v>585.37420134364731</v>
      </c>
      <c r="L467" s="51">
        <v>14222.467536</v>
      </c>
      <c r="M467" s="41">
        <v>13302200</v>
      </c>
      <c r="N467" s="21">
        <v>29.24833224128302</v>
      </c>
      <c r="O467" s="8">
        <v>0</v>
      </c>
      <c r="P467" s="23">
        <v>1.5421974708666434E-2</v>
      </c>
      <c r="Q467" s="24">
        <v>1</v>
      </c>
      <c r="R467" s="24">
        <v>0</v>
      </c>
      <c r="S467" s="42">
        <v>0</v>
      </c>
      <c r="T467" s="32">
        <v>13302200</v>
      </c>
      <c r="U467" s="39">
        <v>0</v>
      </c>
      <c r="V467" s="64">
        <v>14632420.000000002</v>
      </c>
      <c r="W467" s="27">
        <v>32.173165465411323</v>
      </c>
      <c r="X467" s="88">
        <v>0.10000000000000014</v>
      </c>
      <c r="Y467" s="26">
        <v>17311289.35993211</v>
      </c>
      <c r="Z467" s="27">
        <v>38.063353635059016</v>
      </c>
      <c r="AA467" s="89">
        <v>0.30138543699028053</v>
      </c>
      <c r="AB467" s="67">
        <v>1</v>
      </c>
      <c r="AC467" s="67">
        <v>0</v>
      </c>
      <c r="AD467" s="75">
        <v>0</v>
      </c>
      <c r="AE467" s="64">
        <v>13371674.809990136</v>
      </c>
      <c r="AF467" s="27">
        <f t="shared" si="76"/>
        <v>29.401090606440025</v>
      </c>
      <c r="AG467" s="88">
        <f t="shared" si="74"/>
        <v>5.222806001273169E-3</v>
      </c>
      <c r="AH467" s="26">
        <v>14814816.497031223</v>
      </c>
      <c r="AI467" s="27">
        <f t="shared" si="77"/>
        <v>32.574211408549708</v>
      </c>
      <c r="AJ467" s="89">
        <f t="shared" si="75"/>
        <v>0.11371175422345349</v>
      </c>
      <c r="AK467" s="67">
        <f t="shared" si="78"/>
        <v>1</v>
      </c>
      <c r="AL467" s="67">
        <f t="shared" si="79"/>
        <v>0</v>
      </c>
      <c r="AM467" s="75">
        <f t="shared" si="80"/>
        <v>0</v>
      </c>
    </row>
    <row r="468" spans="1:39" x14ac:dyDescent="0.25">
      <c r="A468" s="5"/>
      <c r="B468" s="50" t="s">
        <v>192</v>
      </c>
      <c r="C468" s="6" t="s">
        <v>1546</v>
      </c>
      <c r="D468" s="6" t="s">
        <v>1547</v>
      </c>
      <c r="E468" s="67" t="s">
        <v>947</v>
      </c>
      <c r="F468" s="76"/>
      <c r="G468" s="8">
        <v>25816</v>
      </c>
      <c r="H468" s="90">
        <f>VLOOKUP(C468,'[1]Actualisation du CIF'!B$7:G$1272,6,0)</f>
        <v>0.35809299999999999</v>
      </c>
      <c r="I468" s="68">
        <v>0.37597799999999998</v>
      </c>
      <c r="J468" s="11">
        <v>171.506314</v>
      </c>
      <c r="K468" s="11">
        <v>284.13949500000001</v>
      </c>
      <c r="L468" s="51">
        <v>13379.366307</v>
      </c>
      <c r="M468" s="41">
        <v>491287</v>
      </c>
      <c r="N468" s="21">
        <v>19.030330027889679</v>
      </c>
      <c r="O468" s="8">
        <v>0</v>
      </c>
      <c r="P468" s="23">
        <v>-7.3098425136545755E-2</v>
      </c>
      <c r="Q468" s="24">
        <v>0</v>
      </c>
      <c r="R468" s="24">
        <v>1</v>
      </c>
      <c r="S468" s="42">
        <v>0</v>
      </c>
      <c r="T468" s="32">
        <v>491286.99999999994</v>
      </c>
      <c r="U468" s="39">
        <v>0</v>
      </c>
      <c r="V468" s="64">
        <v>540415.69999999995</v>
      </c>
      <c r="W468" s="27">
        <v>20.933363030678645</v>
      </c>
      <c r="X468" s="88">
        <v>9.9999999999999908E-2</v>
      </c>
      <c r="Y468" s="26">
        <v>665366.42888287501</v>
      </c>
      <c r="Z468" s="27">
        <v>25.773412956417534</v>
      </c>
      <c r="AA468" s="89">
        <v>0.35433347286387595</v>
      </c>
      <c r="AB468" s="67">
        <v>1</v>
      </c>
      <c r="AC468" s="67">
        <v>0</v>
      </c>
      <c r="AD468" s="75">
        <v>0</v>
      </c>
      <c r="AE468" s="64">
        <v>540415.69999999995</v>
      </c>
      <c r="AF468" s="27">
        <f t="shared" si="76"/>
        <v>20.933363030678645</v>
      </c>
      <c r="AG468" s="88">
        <f t="shared" si="74"/>
        <v>9.9999999999999908E-2</v>
      </c>
      <c r="AH468" s="26">
        <v>653213.1894124283</v>
      </c>
      <c r="AI468" s="27">
        <f t="shared" si="77"/>
        <v>25.30264910956106</v>
      </c>
      <c r="AJ468" s="89">
        <f t="shared" si="75"/>
        <v>0.32959591727936682</v>
      </c>
      <c r="AK468" s="67">
        <f t="shared" si="78"/>
        <v>1</v>
      </c>
      <c r="AL468" s="67">
        <f t="shared" si="79"/>
        <v>0</v>
      </c>
      <c r="AM468" s="75">
        <f t="shared" si="80"/>
        <v>0</v>
      </c>
    </row>
    <row r="469" spans="1:39" x14ac:dyDescent="0.25">
      <c r="A469" s="5"/>
      <c r="B469" s="50" t="s">
        <v>192</v>
      </c>
      <c r="C469" s="6" t="s">
        <v>1544</v>
      </c>
      <c r="D469" s="6" t="s">
        <v>1545</v>
      </c>
      <c r="E469" s="67" t="s">
        <v>947</v>
      </c>
      <c r="F469" s="76"/>
      <c r="G469" s="8">
        <v>18546</v>
      </c>
      <c r="H469" s="90">
        <f>VLOOKUP(C469,'[1]Actualisation du CIF'!B$7:G$1272,6,0)</f>
        <v>0.398314</v>
      </c>
      <c r="I469" s="68">
        <v>0.42357299999999998</v>
      </c>
      <c r="J469" s="11">
        <v>193.93621300000001</v>
      </c>
      <c r="K469" s="11">
        <v>284.13949500000001</v>
      </c>
      <c r="L469" s="51">
        <v>12898.881369999999</v>
      </c>
      <c r="M469" s="41">
        <v>356898</v>
      </c>
      <c r="N469" s="21">
        <v>19.24393400194112</v>
      </c>
      <c r="O469" s="8">
        <v>0</v>
      </c>
      <c r="P469" s="23">
        <v>-7.9475716918657943E-2</v>
      </c>
      <c r="Q469" s="24">
        <v>0</v>
      </c>
      <c r="R469" s="24">
        <v>1</v>
      </c>
      <c r="S469" s="42">
        <v>0</v>
      </c>
      <c r="T469" s="32">
        <v>356898</v>
      </c>
      <c r="U469" s="39">
        <v>0</v>
      </c>
      <c r="V469" s="64">
        <v>392587.80000000005</v>
      </c>
      <c r="W469" s="27">
        <v>21.168327402135233</v>
      </c>
      <c r="X469" s="88">
        <v>0.10000000000000013</v>
      </c>
      <c r="Y469" s="26">
        <v>509901.42971401318</v>
      </c>
      <c r="Z469" s="27">
        <v>27.493876292139177</v>
      </c>
      <c r="AA469" s="89">
        <v>0.42870352233414921</v>
      </c>
      <c r="AB469" s="67">
        <v>1</v>
      </c>
      <c r="AC469" s="67">
        <v>0</v>
      </c>
      <c r="AD469" s="75">
        <v>0</v>
      </c>
      <c r="AE469" s="64">
        <v>392587.80000000005</v>
      </c>
      <c r="AF469" s="27">
        <f t="shared" si="76"/>
        <v>21.168327402135233</v>
      </c>
      <c r="AG469" s="88">
        <f t="shared" si="74"/>
        <v>0.10000000000000013</v>
      </c>
      <c r="AH469" s="26">
        <v>507044.05042874254</v>
      </c>
      <c r="AI469" s="27">
        <f t="shared" si="77"/>
        <v>27.339806450379733</v>
      </c>
      <c r="AJ469" s="89">
        <f t="shared" si="75"/>
        <v>0.42069737131825491</v>
      </c>
      <c r="AK469" s="67">
        <f t="shared" si="78"/>
        <v>1</v>
      </c>
      <c r="AL469" s="67">
        <f t="shared" si="79"/>
        <v>0</v>
      </c>
      <c r="AM469" s="75">
        <f t="shared" si="80"/>
        <v>0</v>
      </c>
    </row>
    <row r="470" spans="1:39" x14ac:dyDescent="0.25">
      <c r="A470" s="5"/>
      <c r="B470" s="50" t="s">
        <v>192</v>
      </c>
      <c r="C470" s="6" t="s">
        <v>1542</v>
      </c>
      <c r="D470" s="6" t="s">
        <v>1543</v>
      </c>
      <c r="E470" s="67" t="s">
        <v>947</v>
      </c>
      <c r="F470" s="76"/>
      <c r="G470" s="8">
        <v>27159</v>
      </c>
      <c r="H470" s="90">
        <f>VLOOKUP(C470,'[1]Actualisation du CIF'!B$7:G$1272,6,0)</f>
        <v>0.35672100000000001</v>
      </c>
      <c r="I470" s="68">
        <v>0.35935299999999998</v>
      </c>
      <c r="J470" s="11">
        <v>206.744136</v>
      </c>
      <c r="K470" s="11">
        <v>284.13949500000001</v>
      </c>
      <c r="L470" s="51">
        <v>11981.001232000001</v>
      </c>
      <c r="M470" s="41">
        <v>371836</v>
      </c>
      <c r="N470" s="21">
        <v>13.691078463860967</v>
      </c>
      <c r="O470" s="8">
        <v>0</v>
      </c>
      <c r="P470" s="23">
        <v>-9.3493597030403608E-2</v>
      </c>
      <c r="Q470" s="24">
        <v>0</v>
      </c>
      <c r="R470" s="24">
        <v>1</v>
      </c>
      <c r="S470" s="42">
        <v>0</v>
      </c>
      <c r="T470" s="32">
        <v>371836</v>
      </c>
      <c r="U470" s="39">
        <v>0</v>
      </c>
      <c r="V470" s="64">
        <v>409019.60000000003</v>
      </c>
      <c r="W470" s="27">
        <v>15.060186310247065</v>
      </c>
      <c r="X470" s="88">
        <v>0.10000000000000009</v>
      </c>
      <c r="Y470" s="26">
        <v>598845.5963600002</v>
      </c>
      <c r="Z470" s="27">
        <v>22.049618776832734</v>
      </c>
      <c r="AA470" s="89">
        <v>0.61051000000000055</v>
      </c>
      <c r="AB470" s="67">
        <v>1</v>
      </c>
      <c r="AC470" s="67">
        <v>0</v>
      </c>
      <c r="AD470" s="75">
        <v>0</v>
      </c>
      <c r="AE470" s="64">
        <v>409019.60000000003</v>
      </c>
      <c r="AF470" s="27">
        <f t="shared" si="76"/>
        <v>15.060186310247065</v>
      </c>
      <c r="AG470" s="88">
        <f t="shared" si="74"/>
        <v>0.10000000000000009</v>
      </c>
      <c r="AH470" s="26">
        <v>598845.5963600002</v>
      </c>
      <c r="AI470" s="27">
        <f t="shared" si="77"/>
        <v>22.049618776832734</v>
      </c>
      <c r="AJ470" s="89">
        <f t="shared" si="75"/>
        <v>0.61051000000000055</v>
      </c>
      <c r="AK470" s="67">
        <f t="shared" si="78"/>
        <v>1</v>
      </c>
      <c r="AL470" s="67">
        <f t="shared" si="79"/>
        <v>0</v>
      </c>
      <c r="AM470" s="75">
        <f t="shared" si="80"/>
        <v>0</v>
      </c>
    </row>
    <row r="471" spans="1:39" x14ac:dyDescent="0.25">
      <c r="A471" s="5"/>
      <c r="B471" s="50" t="s">
        <v>192</v>
      </c>
      <c r="C471" s="6" t="s">
        <v>1558</v>
      </c>
      <c r="D471" s="6" t="s">
        <v>1559</v>
      </c>
      <c r="E471" s="67" t="s">
        <v>947</v>
      </c>
      <c r="F471" s="76"/>
      <c r="G471" s="8">
        <v>25719</v>
      </c>
      <c r="H471" s="90">
        <f>VLOOKUP(C471,'[1]Actualisation du CIF'!B$7:G$1272,6,0)</f>
        <v>0.46171400000000001</v>
      </c>
      <c r="I471" s="68">
        <v>0.46588000000000002</v>
      </c>
      <c r="J471" s="11">
        <v>475.04681399999998</v>
      </c>
      <c r="K471" s="11">
        <v>284.13949500000001</v>
      </c>
      <c r="L471" s="51">
        <v>15278.109234</v>
      </c>
      <c r="M471" s="41">
        <v>58580</v>
      </c>
      <c r="N471" s="21">
        <v>2.2776935339632178</v>
      </c>
      <c r="O471" s="8">
        <v>0</v>
      </c>
      <c r="P471" s="23">
        <v>-0.27232676781710952</v>
      </c>
      <c r="Q471" s="24">
        <v>0</v>
      </c>
      <c r="R471" s="24">
        <v>1</v>
      </c>
      <c r="S471" s="42">
        <v>0</v>
      </c>
      <c r="T471" s="32">
        <v>128595</v>
      </c>
      <c r="U471" s="39">
        <v>1</v>
      </c>
      <c r="V471" s="64">
        <v>141454.5</v>
      </c>
      <c r="W471" s="27">
        <v>5.5</v>
      </c>
      <c r="X471" s="88" t="s">
        <v>2632</v>
      </c>
      <c r="Y471" s="26">
        <v>207103.5334500001</v>
      </c>
      <c r="Z471" s="27">
        <v>8.0525500000000036</v>
      </c>
      <c r="AA471" s="89" t="s">
        <v>2632</v>
      </c>
      <c r="AB471" s="67">
        <v>1</v>
      </c>
      <c r="AC471" s="67">
        <v>0</v>
      </c>
      <c r="AD471" s="75">
        <v>0</v>
      </c>
      <c r="AE471" s="64">
        <v>141454.5</v>
      </c>
      <c r="AF471" s="27">
        <f t="shared" si="76"/>
        <v>5.5</v>
      </c>
      <c r="AG471" s="88" t="s">
        <v>2632</v>
      </c>
      <c r="AH471" s="26">
        <v>207103.5334500001</v>
      </c>
      <c r="AI471" s="27">
        <f t="shared" si="77"/>
        <v>8.0525500000000036</v>
      </c>
      <c r="AJ471" s="89" t="s">
        <v>2632</v>
      </c>
      <c r="AK471" s="67">
        <f t="shared" si="78"/>
        <v>1</v>
      </c>
      <c r="AL471" s="67">
        <f t="shared" si="79"/>
        <v>0</v>
      </c>
      <c r="AM471" s="75">
        <f t="shared" si="80"/>
        <v>0</v>
      </c>
    </row>
    <row r="472" spans="1:39" x14ac:dyDescent="0.25">
      <c r="A472" s="5"/>
      <c r="B472" s="50" t="s">
        <v>192</v>
      </c>
      <c r="C472" s="6" t="s">
        <v>1562</v>
      </c>
      <c r="D472" s="6" t="s">
        <v>1563</v>
      </c>
      <c r="E472" s="67" t="s">
        <v>947</v>
      </c>
      <c r="F472" s="76"/>
      <c r="G472" s="8">
        <v>36101</v>
      </c>
      <c r="H472" s="90">
        <f>VLOOKUP(C472,'[1]Actualisation du CIF'!B$7:G$1272,6,0)</f>
        <v>0.37509599999999998</v>
      </c>
      <c r="I472" s="68">
        <v>0.38155899999999998</v>
      </c>
      <c r="J472" s="11">
        <v>175.184372</v>
      </c>
      <c r="K472" s="11">
        <v>284.13949500000001</v>
      </c>
      <c r="L472" s="51">
        <v>13740.589244000001</v>
      </c>
      <c r="M472" s="41">
        <v>805762</v>
      </c>
      <c r="N472" s="21">
        <v>22.319658735215089</v>
      </c>
      <c r="O472" s="8">
        <v>0</v>
      </c>
      <c r="P472" s="23">
        <v>-6.8703693246117914E-2</v>
      </c>
      <c r="Q472" s="24">
        <v>0</v>
      </c>
      <c r="R472" s="24">
        <v>1</v>
      </c>
      <c r="S472" s="42">
        <v>0</v>
      </c>
      <c r="T472" s="32">
        <v>805761.99999999988</v>
      </c>
      <c r="U472" s="39">
        <v>0</v>
      </c>
      <c r="V472" s="64">
        <v>886338.2</v>
      </c>
      <c r="W472" s="27">
        <v>24.551624608736599</v>
      </c>
      <c r="X472" s="88">
        <v>9.9999999999999936E-2</v>
      </c>
      <c r="Y472" s="26">
        <v>958018.69309534377</v>
      </c>
      <c r="Z472" s="27">
        <v>26.537178834252341</v>
      </c>
      <c r="AA472" s="89">
        <v>0.18895988281321752</v>
      </c>
      <c r="AB472" s="67">
        <v>1</v>
      </c>
      <c r="AC472" s="67">
        <v>0</v>
      </c>
      <c r="AD472" s="75">
        <v>0</v>
      </c>
      <c r="AE472" s="64">
        <v>822473.91587157361</v>
      </c>
      <c r="AF472" s="27">
        <f t="shared" si="76"/>
        <v>22.782579869576288</v>
      </c>
      <c r="AG472" s="88">
        <f t="shared" ref="AG472:AG477" si="81">(AE472-M472)/M472</f>
        <v>2.0740511306779931E-2</v>
      </c>
      <c r="AH472" s="26">
        <v>911239.63978907478</v>
      </c>
      <c r="AI472" s="27">
        <f t="shared" si="77"/>
        <v>25.24139607736835</v>
      </c>
      <c r="AJ472" s="89">
        <f t="shared" ref="AJ472:AJ477" si="82">(AH472-M472)/M472</f>
        <v>0.13090421214834502</v>
      </c>
      <c r="AK472" s="67">
        <f t="shared" si="78"/>
        <v>1</v>
      </c>
      <c r="AL472" s="67">
        <f t="shared" si="79"/>
        <v>0</v>
      </c>
      <c r="AM472" s="75">
        <f t="shared" si="80"/>
        <v>0</v>
      </c>
    </row>
    <row r="473" spans="1:39" x14ac:dyDescent="0.25">
      <c r="A473" s="5"/>
      <c r="B473" s="50" t="s">
        <v>192</v>
      </c>
      <c r="C473" s="6" t="s">
        <v>1564</v>
      </c>
      <c r="D473" s="6" t="s">
        <v>1565</v>
      </c>
      <c r="E473" s="67" t="s">
        <v>947</v>
      </c>
      <c r="F473" s="76"/>
      <c r="G473" s="8">
        <v>42557</v>
      </c>
      <c r="H473" s="90">
        <f>VLOOKUP(C473,'[1]Actualisation du CIF'!B$7:G$1272,6,0)</f>
        <v>0.19759399999999999</v>
      </c>
      <c r="I473" s="68">
        <v>0.19648699999999999</v>
      </c>
      <c r="J473" s="11">
        <v>245.37620100000001</v>
      </c>
      <c r="K473" s="11">
        <v>284.13949500000001</v>
      </c>
      <c r="L473" s="51">
        <v>17468.519587999999</v>
      </c>
      <c r="M473" s="41">
        <v>428296</v>
      </c>
      <c r="N473" s="21">
        <v>10.064055267053599</v>
      </c>
      <c r="O473" s="8">
        <v>0</v>
      </c>
      <c r="P473" s="23">
        <v>-6.8341855025316825E-2</v>
      </c>
      <c r="Q473" s="24">
        <v>0</v>
      </c>
      <c r="R473" s="24">
        <v>1</v>
      </c>
      <c r="S473" s="42">
        <v>0</v>
      </c>
      <c r="T473" s="32">
        <v>428296</v>
      </c>
      <c r="U473" s="39">
        <v>0</v>
      </c>
      <c r="V473" s="64">
        <v>457773.32125779847</v>
      </c>
      <c r="W473" s="27">
        <v>10.756710323984267</v>
      </c>
      <c r="X473" s="88">
        <v>6.8824647575037978E-2</v>
      </c>
      <c r="Y473" s="26">
        <v>482481.62019292382</v>
      </c>
      <c r="Z473" s="27">
        <v>11.337303385880674</v>
      </c>
      <c r="AA473" s="89">
        <v>0.12651442038432256</v>
      </c>
      <c r="AB473" s="67">
        <v>1</v>
      </c>
      <c r="AC473" s="67">
        <v>0</v>
      </c>
      <c r="AD473" s="75">
        <v>0</v>
      </c>
      <c r="AE473" s="64">
        <v>406881.19999999995</v>
      </c>
      <c r="AF473" s="27">
        <f t="shared" si="76"/>
        <v>9.560852503700918</v>
      </c>
      <c r="AG473" s="88">
        <f t="shared" si="81"/>
        <v>-5.0000000000000107E-2</v>
      </c>
      <c r="AH473" s="26">
        <v>448789.63063740917</v>
      </c>
      <c r="AI473" s="27">
        <f t="shared" si="77"/>
        <v>10.545612487661471</v>
      </c>
      <c r="AJ473" s="89">
        <f t="shared" si="82"/>
        <v>4.7849222587671061E-2</v>
      </c>
      <c r="AK473" s="67">
        <f t="shared" si="78"/>
        <v>1</v>
      </c>
      <c r="AL473" s="67">
        <f t="shared" si="79"/>
        <v>0</v>
      </c>
      <c r="AM473" s="75">
        <f t="shared" si="80"/>
        <v>0</v>
      </c>
    </row>
    <row r="474" spans="1:39" x14ac:dyDescent="0.25">
      <c r="A474" s="5"/>
      <c r="B474" s="50" t="s">
        <v>192</v>
      </c>
      <c r="C474" s="6" t="s">
        <v>1540</v>
      </c>
      <c r="D474" s="6" t="s">
        <v>1541</v>
      </c>
      <c r="E474" s="67" t="s">
        <v>947</v>
      </c>
      <c r="F474" s="76"/>
      <c r="G474" s="8">
        <v>36435</v>
      </c>
      <c r="H474" s="90">
        <f>VLOOKUP(C474,'[1]Actualisation du CIF'!B$7:G$1272,6,0)</f>
        <v>0.44907999999999998</v>
      </c>
      <c r="I474" s="68">
        <v>0.45328099999999999</v>
      </c>
      <c r="J474" s="11">
        <v>197.37203199999999</v>
      </c>
      <c r="K474" s="11">
        <v>284.13949500000001</v>
      </c>
      <c r="L474" s="51">
        <v>12005.592065000001</v>
      </c>
      <c r="M474" s="41">
        <v>787708</v>
      </c>
      <c r="N474" s="21">
        <v>21.619541649512833</v>
      </c>
      <c r="O474" s="8">
        <v>0</v>
      </c>
      <c r="P474" s="23">
        <v>-7.4597608087026646E-2</v>
      </c>
      <c r="Q474" s="24">
        <v>0</v>
      </c>
      <c r="R474" s="24">
        <v>1</v>
      </c>
      <c r="S474" s="42">
        <v>0</v>
      </c>
      <c r="T474" s="32">
        <v>787708.00000000012</v>
      </c>
      <c r="U474" s="39">
        <v>0</v>
      </c>
      <c r="V474" s="64">
        <v>866478.80000000016</v>
      </c>
      <c r="W474" s="27">
        <v>23.781495814464119</v>
      </c>
      <c r="X474" s="88">
        <v>0.10000000000000021</v>
      </c>
      <c r="Y474" s="26">
        <v>1147702.2310505784</v>
      </c>
      <c r="Z474" s="27">
        <v>31.499992618377341</v>
      </c>
      <c r="AA474" s="89">
        <v>0.45701482154628165</v>
      </c>
      <c r="AB474" s="67">
        <v>1</v>
      </c>
      <c r="AC474" s="67">
        <v>0</v>
      </c>
      <c r="AD474" s="75">
        <v>0</v>
      </c>
      <c r="AE474" s="64">
        <v>866478.80000000016</v>
      </c>
      <c r="AF474" s="27">
        <f t="shared" si="76"/>
        <v>23.781495814464119</v>
      </c>
      <c r="AG474" s="88">
        <f t="shared" si="81"/>
        <v>0.10000000000000021</v>
      </c>
      <c r="AH474" s="26">
        <v>1083224.2944700888</v>
      </c>
      <c r="AI474" s="27">
        <f t="shared" si="77"/>
        <v>29.730322340334535</v>
      </c>
      <c r="AJ474" s="89">
        <f t="shared" si="82"/>
        <v>0.37515969682939465</v>
      </c>
      <c r="AK474" s="67">
        <f t="shared" si="78"/>
        <v>1</v>
      </c>
      <c r="AL474" s="67">
        <f t="shared" si="79"/>
        <v>0</v>
      </c>
      <c r="AM474" s="75">
        <f t="shared" si="80"/>
        <v>0</v>
      </c>
    </row>
    <row r="475" spans="1:39" x14ac:dyDescent="0.25">
      <c r="A475" s="5"/>
      <c r="B475" s="50" t="s">
        <v>192</v>
      </c>
      <c r="C475" s="6" t="s">
        <v>197</v>
      </c>
      <c r="D475" s="6" t="s">
        <v>198</v>
      </c>
      <c r="E475" s="67" t="s">
        <v>2633</v>
      </c>
      <c r="F475" s="76" t="s">
        <v>2656</v>
      </c>
      <c r="G475" s="8">
        <v>71137</v>
      </c>
      <c r="H475" s="90">
        <f>VLOOKUP(C475,'[1]Actualisation du CIF'!B$7:G$1272,6,0)</f>
        <v>0.34656199999999998</v>
      </c>
      <c r="I475" s="68">
        <v>0.34656199999999998</v>
      </c>
      <c r="J475" s="11">
        <v>255.88006200000001</v>
      </c>
      <c r="K475" s="11">
        <v>401.16184900000002</v>
      </c>
      <c r="L475" s="51">
        <v>11569.980077</v>
      </c>
      <c r="M475" s="41">
        <v>2091717</v>
      </c>
      <c r="N475" s="21">
        <v>29.404065394942155</v>
      </c>
      <c r="O475" s="8">
        <v>0</v>
      </c>
      <c r="P475" s="23">
        <v>2.4605770732869514</v>
      </c>
      <c r="Q475" s="24">
        <v>1</v>
      </c>
      <c r="R475" s="24">
        <v>0</v>
      </c>
      <c r="S475" s="42">
        <v>0</v>
      </c>
      <c r="T475" s="32">
        <v>2091717</v>
      </c>
      <c r="U475" s="39">
        <v>0</v>
      </c>
      <c r="V475" s="64">
        <v>2091717</v>
      </c>
      <c r="W475" s="27">
        <v>29.404065394942155</v>
      </c>
      <c r="X475" s="88">
        <v>0</v>
      </c>
      <c r="Y475" s="26">
        <v>1812365.4561338306</v>
      </c>
      <c r="Z475" s="27">
        <v>25.477113965079081</v>
      </c>
      <c r="AA475" s="89">
        <v>-0.13355130921925357</v>
      </c>
      <c r="AB475" s="67">
        <v>0</v>
      </c>
      <c r="AC475" s="67">
        <v>1</v>
      </c>
      <c r="AD475" s="75">
        <v>0</v>
      </c>
      <c r="AE475" s="64">
        <v>2091717</v>
      </c>
      <c r="AF475" s="27">
        <f t="shared" si="76"/>
        <v>29.404065394942155</v>
      </c>
      <c r="AG475" s="88">
        <f t="shared" si="81"/>
        <v>0</v>
      </c>
      <c r="AH475" s="26">
        <v>1703716.5697312495</v>
      </c>
      <c r="AI475" s="27">
        <f t="shared" si="77"/>
        <v>23.949795039589095</v>
      </c>
      <c r="AJ475" s="89">
        <f t="shared" si="82"/>
        <v>-0.18549375000000026</v>
      </c>
      <c r="AK475" s="67">
        <f t="shared" si="78"/>
        <v>0</v>
      </c>
      <c r="AL475" s="67">
        <f t="shared" si="79"/>
        <v>1</v>
      </c>
      <c r="AM475" s="75">
        <f t="shared" si="80"/>
        <v>0</v>
      </c>
    </row>
    <row r="476" spans="1:39" x14ac:dyDescent="0.25">
      <c r="A476" s="5"/>
      <c r="B476" s="50" t="s">
        <v>192</v>
      </c>
      <c r="C476" s="6" t="s">
        <v>1560</v>
      </c>
      <c r="D476" s="6" t="s">
        <v>1561</v>
      </c>
      <c r="E476" s="67" t="s">
        <v>947</v>
      </c>
      <c r="F476" s="76"/>
      <c r="G476" s="8">
        <v>26067</v>
      </c>
      <c r="H476" s="90">
        <f>VLOOKUP(C476,'[1]Actualisation du CIF'!B$7:G$1272,6,0)</f>
        <v>0.38888499999999998</v>
      </c>
      <c r="I476" s="68">
        <v>0.39668500000000001</v>
      </c>
      <c r="J476" s="11">
        <v>245.482372</v>
      </c>
      <c r="K476" s="11">
        <v>284.13949500000001</v>
      </c>
      <c r="L476" s="51">
        <v>13157.687682</v>
      </c>
      <c r="M476" s="41">
        <v>505406</v>
      </c>
      <c r="N476" s="21">
        <v>19.38872904438562</v>
      </c>
      <c r="O476" s="8">
        <v>0</v>
      </c>
      <c r="P476" s="23">
        <v>-6.9963202876488995E-2</v>
      </c>
      <c r="Q476" s="24">
        <v>0</v>
      </c>
      <c r="R476" s="24">
        <v>1</v>
      </c>
      <c r="S476" s="42">
        <v>0</v>
      </c>
      <c r="T476" s="32">
        <v>505405.99999999994</v>
      </c>
      <c r="U476" s="39">
        <v>0</v>
      </c>
      <c r="V476" s="64">
        <v>555946.6</v>
      </c>
      <c r="W476" s="27">
        <v>21.327601948824181</v>
      </c>
      <c r="X476" s="88">
        <v>9.999999999999995E-2</v>
      </c>
      <c r="Y476" s="26">
        <v>634726.34725621727</v>
      </c>
      <c r="Z476" s="27">
        <v>24.349804245069141</v>
      </c>
      <c r="AA476" s="89">
        <v>0.25587418284748747</v>
      </c>
      <c r="AB476" s="67">
        <v>1</v>
      </c>
      <c r="AC476" s="67">
        <v>0</v>
      </c>
      <c r="AD476" s="75">
        <v>0</v>
      </c>
      <c r="AE476" s="64">
        <v>546550.94011159358</v>
      </c>
      <c r="AF476" s="27">
        <f t="shared" si="76"/>
        <v>20.967159247768965</v>
      </c>
      <c r="AG476" s="88">
        <f t="shared" si="81"/>
        <v>8.1409678776258251E-2</v>
      </c>
      <c r="AH476" s="26">
        <v>605537.60086834873</v>
      </c>
      <c r="AI476" s="27">
        <f t="shared" si="77"/>
        <v>23.230045684902318</v>
      </c>
      <c r="AJ476" s="89">
        <f t="shared" si="82"/>
        <v>0.19812111622803991</v>
      </c>
      <c r="AK476" s="67">
        <f t="shared" si="78"/>
        <v>1</v>
      </c>
      <c r="AL476" s="67">
        <f t="shared" si="79"/>
        <v>0</v>
      </c>
      <c r="AM476" s="75">
        <f t="shared" si="80"/>
        <v>0</v>
      </c>
    </row>
    <row r="477" spans="1:39" x14ac:dyDescent="0.25">
      <c r="A477" s="5"/>
      <c r="B477" s="50" t="s">
        <v>192</v>
      </c>
      <c r="C477" s="6" t="s">
        <v>199</v>
      </c>
      <c r="D477" s="6" t="s">
        <v>200</v>
      </c>
      <c r="E477" s="67" t="s">
        <v>2633</v>
      </c>
      <c r="F477" s="76"/>
      <c r="G477" s="8">
        <v>96094</v>
      </c>
      <c r="H477" s="90">
        <f>VLOOKUP(C477,'[1]Actualisation du CIF'!B$7:G$1272,6,0)</f>
        <v>0.23851900000000001</v>
      </c>
      <c r="I477" s="68">
        <v>0.29421999999999998</v>
      </c>
      <c r="J477" s="11">
        <v>280.35064599999998</v>
      </c>
      <c r="K477" s="11">
        <v>401.16184900000002</v>
      </c>
      <c r="L477" s="51">
        <v>15377.859162000001</v>
      </c>
      <c r="M477" s="41">
        <v>1511811</v>
      </c>
      <c r="N477" s="21">
        <v>15.732626386663059</v>
      </c>
      <c r="O477" s="8">
        <v>0</v>
      </c>
      <c r="P477" s="23">
        <v>-0.10048773454410222</v>
      </c>
      <c r="Q477" s="24">
        <v>0</v>
      </c>
      <c r="R477" s="24">
        <v>1</v>
      </c>
      <c r="S477" s="42">
        <v>0</v>
      </c>
      <c r="T477" s="32">
        <v>1511811</v>
      </c>
      <c r="U477" s="39">
        <v>0</v>
      </c>
      <c r="V477" s="64">
        <v>1436220.45</v>
      </c>
      <c r="W477" s="27">
        <v>14.945995067329905</v>
      </c>
      <c r="X477" s="88">
        <v>-5.0000000000000031E-2</v>
      </c>
      <c r="Y477" s="26">
        <v>1486698.191790218</v>
      </c>
      <c r="Z477" s="27">
        <v>15.471290525841551</v>
      </c>
      <c r="AA477" s="89">
        <v>-1.6611076523310123E-2</v>
      </c>
      <c r="AB477" s="67">
        <v>0</v>
      </c>
      <c r="AC477" s="67">
        <v>1</v>
      </c>
      <c r="AD477" s="75">
        <v>0</v>
      </c>
      <c r="AE477" s="64">
        <v>1547975.9602497576</v>
      </c>
      <c r="AF477" s="27">
        <f t="shared" si="76"/>
        <v>16.108976213392694</v>
      </c>
      <c r="AG477" s="88">
        <f t="shared" si="81"/>
        <v>2.392161470564616E-2</v>
      </c>
      <c r="AH477" s="26">
        <v>1715041.6921433324</v>
      </c>
      <c r="AI477" s="27">
        <f t="shared" si="77"/>
        <v>17.847541908374431</v>
      </c>
      <c r="AJ477" s="89">
        <f t="shared" si="82"/>
        <v>0.1344286370077559</v>
      </c>
      <c r="AK477" s="67">
        <f t="shared" si="78"/>
        <v>1</v>
      </c>
      <c r="AL477" s="67">
        <f t="shared" si="79"/>
        <v>0</v>
      </c>
      <c r="AM477" s="75">
        <f t="shared" si="80"/>
        <v>0</v>
      </c>
    </row>
    <row r="478" spans="1:39" x14ac:dyDescent="0.25">
      <c r="A478" s="5"/>
      <c r="B478" s="50" t="s">
        <v>201</v>
      </c>
      <c r="C478" s="6" t="s">
        <v>688</v>
      </c>
      <c r="D478" s="6" t="s">
        <v>689</v>
      </c>
      <c r="E478" s="67" t="s">
        <v>543</v>
      </c>
      <c r="F478" s="76"/>
      <c r="G478" s="8">
        <v>6797</v>
      </c>
      <c r="H478" s="90">
        <f>VLOOKUP(C478,'[1]Actualisation du CIF'!B$7:G$1272,6,0)</f>
        <v>0.27132800000000001</v>
      </c>
      <c r="I478" s="68">
        <v>0.27132800000000001</v>
      </c>
      <c r="J478" s="11">
        <v>106.363101</v>
      </c>
      <c r="K478" s="11">
        <v>177.267167</v>
      </c>
      <c r="L478" s="51">
        <v>11146.936728000001</v>
      </c>
      <c r="M478" s="41">
        <v>30711</v>
      </c>
      <c r="N478" s="21">
        <v>4.5183169045166984</v>
      </c>
      <c r="O478" s="8">
        <v>0</v>
      </c>
      <c r="P478" s="23">
        <v>-2.4932995316593633E-3</v>
      </c>
      <c r="Q478" s="24">
        <v>0</v>
      </c>
      <c r="R478" s="24">
        <v>1</v>
      </c>
      <c r="S478" s="42">
        <v>0</v>
      </c>
      <c r="T478" s="32">
        <v>33985</v>
      </c>
      <c r="U478" s="39">
        <v>1</v>
      </c>
      <c r="V478" s="64">
        <v>37383.5</v>
      </c>
      <c r="W478" s="27">
        <v>5.5</v>
      </c>
      <c r="X478" s="88" t="s">
        <v>2632</v>
      </c>
      <c r="Y478" s="26">
        <v>54733.182350000017</v>
      </c>
      <c r="Z478" s="27">
        <v>8.0525500000000019</v>
      </c>
      <c r="AA478" s="89" t="s">
        <v>2632</v>
      </c>
      <c r="AB478" s="67">
        <v>1</v>
      </c>
      <c r="AC478" s="67">
        <v>0</v>
      </c>
      <c r="AD478" s="75">
        <v>0</v>
      </c>
      <c r="AE478" s="64">
        <v>37383.5</v>
      </c>
      <c r="AF478" s="27">
        <f t="shared" si="76"/>
        <v>5.5</v>
      </c>
      <c r="AG478" s="88" t="s">
        <v>2632</v>
      </c>
      <c r="AH478" s="26">
        <v>54733.182350000046</v>
      </c>
      <c r="AI478" s="27">
        <f t="shared" si="77"/>
        <v>8.0525500000000072</v>
      </c>
      <c r="AJ478" s="89" t="s">
        <v>2632</v>
      </c>
      <c r="AK478" s="67">
        <f t="shared" si="78"/>
        <v>1</v>
      </c>
      <c r="AL478" s="67">
        <f t="shared" si="79"/>
        <v>0</v>
      </c>
      <c r="AM478" s="75">
        <f t="shared" si="80"/>
        <v>0</v>
      </c>
    </row>
    <row r="479" spans="1:39" x14ac:dyDescent="0.25">
      <c r="A479" s="5"/>
      <c r="B479" s="50" t="s">
        <v>201</v>
      </c>
      <c r="C479" s="6" t="s">
        <v>686</v>
      </c>
      <c r="D479" s="6" t="s">
        <v>687</v>
      </c>
      <c r="E479" s="67" t="s">
        <v>543</v>
      </c>
      <c r="F479" s="76"/>
      <c r="G479" s="8">
        <v>6734</v>
      </c>
      <c r="H479" s="90">
        <f>VLOOKUP(C479,'[1]Actualisation du CIF'!B$7:G$1272,6,0)</f>
        <v>0.26646599999999998</v>
      </c>
      <c r="I479" s="68">
        <v>0.26646599999999998</v>
      </c>
      <c r="J479" s="11">
        <v>112.64434199999999</v>
      </c>
      <c r="K479" s="11">
        <v>177.267167</v>
      </c>
      <c r="L479" s="51">
        <v>11925.82048</v>
      </c>
      <c r="M479" s="41">
        <v>47872</v>
      </c>
      <c r="N479" s="21">
        <v>7.1089991089991091</v>
      </c>
      <c r="O479" s="8">
        <v>0</v>
      </c>
      <c r="P479" s="23">
        <v>-5.8915223564234365E-3</v>
      </c>
      <c r="Q479" s="24">
        <v>0</v>
      </c>
      <c r="R479" s="24">
        <v>1</v>
      </c>
      <c r="S479" s="42">
        <v>0</v>
      </c>
      <c r="T479" s="32">
        <v>47872</v>
      </c>
      <c r="U479" s="39">
        <v>0</v>
      </c>
      <c r="V479" s="64">
        <v>52659.199999999997</v>
      </c>
      <c r="W479" s="27">
        <v>7.8198990198990197</v>
      </c>
      <c r="X479" s="88">
        <v>9.9999999999999936E-2</v>
      </c>
      <c r="Y479" s="26">
        <v>77098.334720000043</v>
      </c>
      <c r="Z479" s="27">
        <v>11.449114155034161</v>
      </c>
      <c r="AA479" s="89">
        <v>0.61051000000000089</v>
      </c>
      <c r="AB479" s="67">
        <v>1</v>
      </c>
      <c r="AC479" s="67">
        <v>0</v>
      </c>
      <c r="AD479" s="75">
        <v>0</v>
      </c>
      <c r="AE479" s="64">
        <v>52659.200000000004</v>
      </c>
      <c r="AF479" s="27">
        <f t="shared" si="76"/>
        <v>7.8198990198990206</v>
      </c>
      <c r="AG479" s="88">
        <f t="shared" ref="AG479:AG485" si="83">(AE479-M479)/M479</f>
        <v>0.10000000000000009</v>
      </c>
      <c r="AH479" s="26">
        <v>77098.334720000043</v>
      </c>
      <c r="AI479" s="27">
        <f t="shared" si="77"/>
        <v>11.449114155034161</v>
      </c>
      <c r="AJ479" s="89">
        <f t="shared" ref="AJ479:AJ485" si="84">(AH479-M479)/M479</f>
        <v>0.61051000000000089</v>
      </c>
      <c r="AK479" s="67">
        <f t="shared" si="78"/>
        <v>1</v>
      </c>
      <c r="AL479" s="67">
        <f t="shared" si="79"/>
        <v>0</v>
      </c>
      <c r="AM479" s="75">
        <f t="shared" si="80"/>
        <v>0</v>
      </c>
    </row>
    <row r="480" spans="1:39" x14ac:dyDescent="0.25">
      <c r="A480" s="5"/>
      <c r="B480" s="50" t="s">
        <v>201</v>
      </c>
      <c r="C480" s="6" t="s">
        <v>1582</v>
      </c>
      <c r="D480" s="6" t="s">
        <v>1583</v>
      </c>
      <c r="E480" s="67" t="s">
        <v>947</v>
      </c>
      <c r="F480" s="76"/>
      <c r="G480" s="8">
        <v>8518</v>
      </c>
      <c r="H480" s="90">
        <f>VLOOKUP(C480,'[1]Actualisation du CIF'!B$7:G$1272,6,0)</f>
        <v>0.35002299999999997</v>
      </c>
      <c r="I480" s="68">
        <v>0.35002299999999997</v>
      </c>
      <c r="J480" s="11">
        <v>272.58499599999999</v>
      </c>
      <c r="K480" s="11">
        <v>284.13949500000001</v>
      </c>
      <c r="L480" s="51">
        <v>11295.642578000001</v>
      </c>
      <c r="M480" s="41">
        <v>58922</v>
      </c>
      <c r="N480" s="21">
        <v>6.9173514909603195</v>
      </c>
      <c r="O480" s="8">
        <v>0</v>
      </c>
      <c r="P480" s="23">
        <v>-0.20930208178425072</v>
      </c>
      <c r="Q480" s="24">
        <v>0</v>
      </c>
      <c r="R480" s="24">
        <v>1</v>
      </c>
      <c r="S480" s="42">
        <v>0</v>
      </c>
      <c r="T480" s="32">
        <v>58922</v>
      </c>
      <c r="U480" s="39">
        <v>0</v>
      </c>
      <c r="V480" s="64">
        <v>64814.200000000012</v>
      </c>
      <c r="W480" s="27">
        <v>7.6090866400563524</v>
      </c>
      <c r="X480" s="88">
        <v>0.1000000000000002</v>
      </c>
      <c r="Y480" s="26">
        <v>94894.470220000047</v>
      </c>
      <c r="Z480" s="27">
        <v>11.140463749706509</v>
      </c>
      <c r="AA480" s="89">
        <v>0.61051000000000077</v>
      </c>
      <c r="AB480" s="67">
        <v>1</v>
      </c>
      <c r="AC480" s="67">
        <v>0</v>
      </c>
      <c r="AD480" s="75">
        <v>0</v>
      </c>
      <c r="AE480" s="64">
        <v>64814.200000000012</v>
      </c>
      <c r="AF480" s="27">
        <f t="shared" si="76"/>
        <v>7.6090866400563524</v>
      </c>
      <c r="AG480" s="88">
        <f t="shared" si="83"/>
        <v>0.1000000000000002</v>
      </c>
      <c r="AH480" s="26">
        <v>94894.470220000047</v>
      </c>
      <c r="AI480" s="27">
        <f t="shared" si="77"/>
        <v>11.140463749706509</v>
      </c>
      <c r="AJ480" s="89">
        <f t="shared" si="84"/>
        <v>0.61051000000000077</v>
      </c>
      <c r="AK480" s="67">
        <f t="shared" si="78"/>
        <v>1</v>
      </c>
      <c r="AL480" s="67">
        <f t="shared" si="79"/>
        <v>0</v>
      </c>
      <c r="AM480" s="75">
        <f t="shared" si="80"/>
        <v>0</v>
      </c>
    </row>
    <row r="481" spans="1:39" x14ac:dyDescent="0.25">
      <c r="A481" s="5"/>
      <c r="B481" s="50" t="s">
        <v>201</v>
      </c>
      <c r="C481" s="6" t="s">
        <v>1584</v>
      </c>
      <c r="D481" s="6" t="s">
        <v>1585</v>
      </c>
      <c r="E481" s="67" t="s">
        <v>947</v>
      </c>
      <c r="F481" s="76"/>
      <c r="G481" s="8">
        <v>6944</v>
      </c>
      <c r="H481" s="90">
        <f>VLOOKUP(C481,'[1]Actualisation du CIF'!B$7:G$1272,6,0)</f>
        <v>0.35097800000000001</v>
      </c>
      <c r="I481" s="68">
        <v>0.38680500000000001</v>
      </c>
      <c r="J481" s="11">
        <v>197.11304699999999</v>
      </c>
      <c r="K481" s="11">
        <v>284.13949500000001</v>
      </c>
      <c r="L481" s="51">
        <v>11168.212627000001</v>
      </c>
      <c r="M481" s="41">
        <v>194780</v>
      </c>
      <c r="N481" s="21">
        <v>28.05011520737327</v>
      </c>
      <c r="O481" s="8">
        <v>0</v>
      </c>
      <c r="P481" s="23">
        <v>-6.0972269017706346E-2</v>
      </c>
      <c r="Q481" s="24">
        <v>0</v>
      </c>
      <c r="R481" s="24">
        <v>1</v>
      </c>
      <c r="S481" s="42">
        <v>0</v>
      </c>
      <c r="T481" s="32">
        <v>194780</v>
      </c>
      <c r="U481" s="39">
        <v>0</v>
      </c>
      <c r="V481" s="64">
        <v>185041</v>
      </c>
      <c r="W481" s="27">
        <v>26.647609447004609</v>
      </c>
      <c r="X481" s="88">
        <v>-0.05</v>
      </c>
      <c r="Y481" s="26">
        <v>175301.08608240235</v>
      </c>
      <c r="Z481" s="27">
        <v>25.244972074078682</v>
      </c>
      <c r="AA481" s="89">
        <v>-0.10000469205050644</v>
      </c>
      <c r="AB481" s="67">
        <v>0</v>
      </c>
      <c r="AC481" s="67">
        <v>1</v>
      </c>
      <c r="AD481" s="75">
        <v>0</v>
      </c>
      <c r="AE481" s="64">
        <v>185041</v>
      </c>
      <c r="AF481" s="27">
        <f t="shared" si="76"/>
        <v>26.647609447004609</v>
      </c>
      <c r="AG481" s="88">
        <f t="shared" si="83"/>
        <v>-0.05</v>
      </c>
      <c r="AH481" s="26">
        <v>180644.47953502246</v>
      </c>
      <c r="AI481" s="27">
        <f t="shared" si="77"/>
        <v>26.014469979121898</v>
      </c>
      <c r="AJ481" s="89">
        <f t="shared" si="84"/>
        <v>-7.2571724329898044E-2</v>
      </c>
      <c r="AK481" s="67">
        <f t="shared" si="78"/>
        <v>0</v>
      </c>
      <c r="AL481" s="67">
        <f t="shared" si="79"/>
        <v>1</v>
      </c>
      <c r="AM481" s="75">
        <f t="shared" si="80"/>
        <v>0</v>
      </c>
    </row>
    <row r="482" spans="1:39" x14ac:dyDescent="0.25">
      <c r="A482" s="5"/>
      <c r="B482" s="50" t="s">
        <v>201</v>
      </c>
      <c r="C482" s="6" t="s">
        <v>1572</v>
      </c>
      <c r="D482" s="6" t="s">
        <v>1573</v>
      </c>
      <c r="E482" s="67" t="s">
        <v>947</v>
      </c>
      <c r="F482" s="76"/>
      <c r="G482" s="8">
        <v>12874</v>
      </c>
      <c r="H482" s="90">
        <f>VLOOKUP(C482,'[1]Actualisation du CIF'!B$7:G$1272,6,0)</f>
        <v>0.326179</v>
      </c>
      <c r="I482" s="68">
        <v>0.32759700000000003</v>
      </c>
      <c r="J482" s="11">
        <v>127.821112</v>
      </c>
      <c r="K482" s="11">
        <v>284.13949500000001</v>
      </c>
      <c r="L482" s="51">
        <v>11655.265629</v>
      </c>
      <c r="M482" s="41">
        <v>390694</v>
      </c>
      <c r="N482" s="21">
        <v>30.347522137641757</v>
      </c>
      <c r="O482" s="8">
        <v>0</v>
      </c>
      <c r="P482" s="23">
        <v>-1.3157597173656584E-2</v>
      </c>
      <c r="Q482" s="24">
        <v>0</v>
      </c>
      <c r="R482" s="24">
        <v>1</v>
      </c>
      <c r="S482" s="42">
        <v>0</v>
      </c>
      <c r="T482" s="32">
        <v>390694</v>
      </c>
      <c r="U482" s="39">
        <v>0</v>
      </c>
      <c r="V482" s="64">
        <v>390694</v>
      </c>
      <c r="W482" s="27">
        <v>30.347522137641757</v>
      </c>
      <c r="X482" s="88">
        <v>0</v>
      </c>
      <c r="Y482" s="26">
        <v>390694</v>
      </c>
      <c r="Z482" s="27">
        <v>30.347522137641757</v>
      </c>
      <c r="AA482" s="89">
        <v>0</v>
      </c>
      <c r="AB482" s="67">
        <v>0</v>
      </c>
      <c r="AC482" s="67">
        <v>0</v>
      </c>
      <c r="AD482" s="75">
        <v>1</v>
      </c>
      <c r="AE482" s="64">
        <v>390694</v>
      </c>
      <c r="AF482" s="27">
        <f t="shared" si="76"/>
        <v>30.347522137641757</v>
      </c>
      <c r="AG482" s="88">
        <f t="shared" si="83"/>
        <v>0</v>
      </c>
      <c r="AH482" s="26">
        <v>390694</v>
      </c>
      <c r="AI482" s="27">
        <f t="shared" si="77"/>
        <v>30.347522137641757</v>
      </c>
      <c r="AJ482" s="89">
        <f t="shared" si="84"/>
        <v>0</v>
      </c>
      <c r="AK482" s="67">
        <f t="shared" si="78"/>
        <v>0</v>
      </c>
      <c r="AL482" s="67">
        <f t="shared" si="79"/>
        <v>0</v>
      </c>
      <c r="AM482" s="75">
        <f t="shared" si="80"/>
        <v>1</v>
      </c>
    </row>
    <row r="483" spans="1:39" x14ac:dyDescent="0.25">
      <c r="A483" s="5"/>
      <c r="B483" s="50" t="s">
        <v>201</v>
      </c>
      <c r="C483" s="6" t="s">
        <v>1568</v>
      </c>
      <c r="D483" s="6" t="s">
        <v>1569</v>
      </c>
      <c r="E483" s="67" t="s">
        <v>947</v>
      </c>
      <c r="F483" s="76"/>
      <c r="G483" s="8">
        <v>22445</v>
      </c>
      <c r="H483" s="90">
        <f>VLOOKUP(C483,'[1]Actualisation du CIF'!B$7:G$1272,6,0)</f>
        <v>0.39170199999999999</v>
      </c>
      <c r="I483" s="68">
        <v>0.33671899999999999</v>
      </c>
      <c r="J483" s="11">
        <v>313.92871500000001</v>
      </c>
      <c r="K483" s="11">
        <v>284.13949500000001</v>
      </c>
      <c r="L483" s="51">
        <v>12582.596750999999</v>
      </c>
      <c r="M483" s="41">
        <v>278097</v>
      </c>
      <c r="N483" s="21">
        <v>12.390153709066608</v>
      </c>
      <c r="O483" s="8">
        <v>0</v>
      </c>
      <c r="P483" s="23">
        <v>-5.2912422017025408E-3</v>
      </c>
      <c r="Q483" s="24">
        <v>0</v>
      </c>
      <c r="R483" s="24">
        <v>1</v>
      </c>
      <c r="S483" s="42">
        <v>0</v>
      </c>
      <c r="T483" s="32">
        <v>278097</v>
      </c>
      <c r="U483" s="39">
        <v>0</v>
      </c>
      <c r="V483" s="64">
        <v>305906.7</v>
      </c>
      <c r="W483" s="27">
        <v>13.629169079973268</v>
      </c>
      <c r="X483" s="88">
        <v>0.10000000000000005</v>
      </c>
      <c r="Y483" s="26">
        <v>447877.99947000016</v>
      </c>
      <c r="Z483" s="27">
        <v>19.954466449988868</v>
      </c>
      <c r="AA483" s="89">
        <v>0.61051000000000055</v>
      </c>
      <c r="AB483" s="67">
        <v>1</v>
      </c>
      <c r="AC483" s="67">
        <v>0</v>
      </c>
      <c r="AD483" s="75">
        <v>0</v>
      </c>
      <c r="AE483" s="64">
        <v>305906.7</v>
      </c>
      <c r="AF483" s="27">
        <f t="shared" si="76"/>
        <v>13.629169079973268</v>
      </c>
      <c r="AG483" s="88">
        <f t="shared" si="83"/>
        <v>0.10000000000000005</v>
      </c>
      <c r="AH483" s="26">
        <v>414799.41323880129</v>
      </c>
      <c r="AI483" s="27">
        <f t="shared" si="77"/>
        <v>18.48070453280469</v>
      </c>
      <c r="AJ483" s="89">
        <f t="shared" si="84"/>
        <v>0.49156378256076583</v>
      </c>
      <c r="AK483" s="67">
        <f t="shared" si="78"/>
        <v>1</v>
      </c>
      <c r="AL483" s="67">
        <f t="shared" si="79"/>
        <v>0</v>
      </c>
      <c r="AM483" s="75">
        <f t="shared" si="80"/>
        <v>0</v>
      </c>
    </row>
    <row r="484" spans="1:39" x14ac:dyDescent="0.25">
      <c r="A484" s="5"/>
      <c r="B484" s="50" t="s">
        <v>201</v>
      </c>
      <c r="C484" s="6" t="s">
        <v>1576</v>
      </c>
      <c r="D484" s="6" t="s">
        <v>1577</v>
      </c>
      <c r="E484" s="67" t="s">
        <v>947</v>
      </c>
      <c r="F484" s="76"/>
      <c r="G484" s="8">
        <v>10839</v>
      </c>
      <c r="H484" s="90">
        <f>VLOOKUP(C484,'[1]Actualisation du CIF'!B$7:G$1272,6,0)</f>
        <v>0.261328</v>
      </c>
      <c r="I484" s="68">
        <v>0.28411399999999998</v>
      </c>
      <c r="J484" s="11">
        <v>224.52329599999999</v>
      </c>
      <c r="K484" s="11">
        <v>284.13949500000001</v>
      </c>
      <c r="L484" s="51">
        <v>12826.220407000001</v>
      </c>
      <c r="M484" s="41">
        <v>116299</v>
      </c>
      <c r="N484" s="21">
        <v>10.72967985976566</v>
      </c>
      <c r="O484" s="8">
        <v>0</v>
      </c>
      <c r="P484" s="23">
        <v>-1.5152765481451523E-2</v>
      </c>
      <c r="Q484" s="24">
        <v>0</v>
      </c>
      <c r="R484" s="24">
        <v>1</v>
      </c>
      <c r="S484" s="42">
        <v>0</v>
      </c>
      <c r="T484" s="32">
        <v>116299</v>
      </c>
      <c r="U484" s="39">
        <v>0</v>
      </c>
      <c r="V484" s="64">
        <v>127928.90000000001</v>
      </c>
      <c r="W484" s="27">
        <v>11.802647845742229</v>
      </c>
      <c r="X484" s="88">
        <v>0.10000000000000007</v>
      </c>
      <c r="Y484" s="26">
        <v>184867.61613824632</v>
      </c>
      <c r="Z484" s="27">
        <v>17.055781542415936</v>
      </c>
      <c r="AA484" s="89">
        <v>0.58958904322690919</v>
      </c>
      <c r="AB484" s="67">
        <v>1</v>
      </c>
      <c r="AC484" s="67">
        <v>0</v>
      </c>
      <c r="AD484" s="75">
        <v>0</v>
      </c>
      <c r="AE484" s="64">
        <v>127928.90000000001</v>
      </c>
      <c r="AF484" s="27">
        <f t="shared" si="76"/>
        <v>11.802647845742229</v>
      </c>
      <c r="AG484" s="88">
        <f t="shared" si="83"/>
        <v>0.10000000000000007</v>
      </c>
      <c r="AH484" s="26">
        <v>187300.70249000005</v>
      </c>
      <c r="AI484" s="27">
        <f t="shared" si="77"/>
        <v>17.2802567109512</v>
      </c>
      <c r="AJ484" s="89">
        <f t="shared" si="84"/>
        <v>0.61051000000000044</v>
      </c>
      <c r="AK484" s="67">
        <f t="shared" si="78"/>
        <v>1</v>
      </c>
      <c r="AL484" s="67">
        <f t="shared" si="79"/>
        <v>0</v>
      </c>
      <c r="AM484" s="75">
        <f t="shared" si="80"/>
        <v>0</v>
      </c>
    </row>
    <row r="485" spans="1:39" x14ac:dyDescent="0.25">
      <c r="A485" s="5"/>
      <c r="B485" s="50" t="s">
        <v>201</v>
      </c>
      <c r="C485" s="6" t="s">
        <v>1578</v>
      </c>
      <c r="D485" s="6" t="s">
        <v>1579</v>
      </c>
      <c r="E485" s="67" t="s">
        <v>947</v>
      </c>
      <c r="F485" s="76"/>
      <c r="G485" s="8">
        <v>7183</v>
      </c>
      <c r="H485" s="90">
        <f>VLOOKUP(C485,'[1]Actualisation du CIF'!B$7:G$1272,6,0)</f>
        <v>0.47335100000000002</v>
      </c>
      <c r="I485" s="68">
        <v>0.47544900000000001</v>
      </c>
      <c r="J485" s="11">
        <v>300.006822</v>
      </c>
      <c r="K485" s="11">
        <v>284.13949500000001</v>
      </c>
      <c r="L485" s="51">
        <v>12168.844166000001</v>
      </c>
      <c r="M485" s="41">
        <v>66733</v>
      </c>
      <c r="N485" s="21">
        <v>9.2904079075595156</v>
      </c>
      <c r="O485" s="8">
        <v>0</v>
      </c>
      <c r="P485" s="23">
        <v>-0.17164535927100769</v>
      </c>
      <c r="Q485" s="24">
        <v>0</v>
      </c>
      <c r="R485" s="24">
        <v>1</v>
      </c>
      <c r="S485" s="42">
        <v>0</v>
      </c>
      <c r="T485" s="32">
        <v>66733</v>
      </c>
      <c r="U485" s="39">
        <v>0</v>
      </c>
      <c r="V485" s="64">
        <v>73406.3</v>
      </c>
      <c r="W485" s="27">
        <v>10.219448698315468</v>
      </c>
      <c r="X485" s="88">
        <v>0.10000000000000005</v>
      </c>
      <c r="Y485" s="26">
        <v>107474.16383000005</v>
      </c>
      <c r="Z485" s="27">
        <v>14.962294839203683</v>
      </c>
      <c r="AA485" s="89">
        <v>0.61051000000000077</v>
      </c>
      <c r="AB485" s="67">
        <v>1</v>
      </c>
      <c r="AC485" s="67">
        <v>0</v>
      </c>
      <c r="AD485" s="75">
        <v>0</v>
      </c>
      <c r="AE485" s="64">
        <v>73406.3</v>
      </c>
      <c r="AF485" s="27">
        <f t="shared" si="76"/>
        <v>10.219448698315468</v>
      </c>
      <c r="AG485" s="88">
        <f t="shared" si="83"/>
        <v>0.10000000000000005</v>
      </c>
      <c r="AH485" s="26">
        <v>107474.16383000005</v>
      </c>
      <c r="AI485" s="27">
        <f t="shared" si="77"/>
        <v>14.962294839203683</v>
      </c>
      <c r="AJ485" s="89">
        <f t="shared" si="84"/>
        <v>0.61051000000000077</v>
      </c>
      <c r="AK485" s="67">
        <f t="shared" si="78"/>
        <v>1</v>
      </c>
      <c r="AL485" s="67">
        <f t="shared" si="79"/>
        <v>0</v>
      </c>
      <c r="AM485" s="75">
        <f t="shared" si="80"/>
        <v>0</v>
      </c>
    </row>
    <row r="486" spans="1:39" x14ac:dyDescent="0.25">
      <c r="A486" s="5"/>
      <c r="B486" s="50" t="s">
        <v>201</v>
      </c>
      <c r="C486" s="6" t="s">
        <v>682</v>
      </c>
      <c r="D486" s="6" t="s">
        <v>683</v>
      </c>
      <c r="E486" s="67" t="s">
        <v>543</v>
      </c>
      <c r="F486" s="76"/>
      <c r="G486" s="8">
        <v>21335</v>
      </c>
      <c r="H486" s="90">
        <f>VLOOKUP(C486,'[1]Actualisation du CIF'!B$7:G$1272,6,0)</f>
        <v>0.58743199999999995</v>
      </c>
      <c r="I486" s="68">
        <v>0.58743199999999995</v>
      </c>
      <c r="J486" s="11">
        <v>303.95026999999999</v>
      </c>
      <c r="K486" s="11">
        <v>177.267167</v>
      </c>
      <c r="L486" s="51">
        <v>12635.629779000001</v>
      </c>
      <c r="M486" s="41">
        <v>0</v>
      </c>
      <c r="N486" s="21">
        <v>0</v>
      </c>
      <c r="O486" s="8">
        <v>-248911</v>
      </c>
      <c r="P486" s="23">
        <v>0</v>
      </c>
      <c r="Q486" s="24">
        <v>0</v>
      </c>
      <c r="R486" s="24">
        <v>0</v>
      </c>
      <c r="S486" s="42">
        <v>1</v>
      </c>
      <c r="T486" s="32">
        <v>106675</v>
      </c>
      <c r="U486" s="39">
        <v>1</v>
      </c>
      <c r="V486" s="64">
        <v>117342.5</v>
      </c>
      <c r="W486" s="27">
        <v>5.5</v>
      </c>
      <c r="X486" s="88" t="s">
        <v>2632</v>
      </c>
      <c r="Y486" s="26">
        <v>171801.15425000008</v>
      </c>
      <c r="Z486" s="27">
        <v>8.0525500000000036</v>
      </c>
      <c r="AA486" s="89" t="s">
        <v>2632</v>
      </c>
      <c r="AB486" s="67">
        <v>1</v>
      </c>
      <c r="AC486" s="67">
        <v>0</v>
      </c>
      <c r="AD486" s="75">
        <v>0</v>
      </c>
      <c r="AE486" s="64">
        <v>117342.5</v>
      </c>
      <c r="AF486" s="27">
        <f t="shared" si="76"/>
        <v>5.5</v>
      </c>
      <c r="AG486" s="88" t="s">
        <v>2632</v>
      </c>
      <c r="AH486" s="26">
        <v>171801.15425000008</v>
      </c>
      <c r="AI486" s="27">
        <f t="shared" si="77"/>
        <v>8.0525500000000036</v>
      </c>
      <c r="AJ486" s="89" t="s">
        <v>2632</v>
      </c>
      <c r="AK486" s="67">
        <f t="shared" si="78"/>
        <v>1</v>
      </c>
      <c r="AL486" s="67">
        <f t="shared" si="79"/>
        <v>0</v>
      </c>
      <c r="AM486" s="75">
        <f t="shared" si="80"/>
        <v>0</v>
      </c>
    </row>
    <row r="487" spans="1:39" x14ac:dyDescent="0.25">
      <c r="A487" s="5"/>
      <c r="B487" s="50" t="s">
        <v>201</v>
      </c>
      <c r="C487" s="6" t="s">
        <v>684</v>
      </c>
      <c r="D487" s="6" t="s">
        <v>685</v>
      </c>
      <c r="E487" s="67" t="s">
        <v>543</v>
      </c>
      <c r="F487" s="76"/>
      <c r="G487" s="8">
        <v>6788</v>
      </c>
      <c r="H487" s="90">
        <f>VLOOKUP(C487,'[1]Actualisation du CIF'!B$7:G$1272,6,0)</f>
        <v>0.28143600000000002</v>
      </c>
      <c r="I487" s="68">
        <v>0.28143600000000002</v>
      </c>
      <c r="J487" s="11">
        <v>120.43414799999999</v>
      </c>
      <c r="K487" s="11">
        <v>177.267167</v>
      </c>
      <c r="L487" s="51">
        <v>12592.335947</v>
      </c>
      <c r="M487" s="41">
        <v>74589</v>
      </c>
      <c r="N487" s="21">
        <v>10.98836181496759</v>
      </c>
      <c r="O487" s="8">
        <v>0</v>
      </c>
      <c r="P487" s="23">
        <v>-9.6400375781587559E-3</v>
      </c>
      <c r="Q487" s="24">
        <v>0</v>
      </c>
      <c r="R487" s="24">
        <v>1</v>
      </c>
      <c r="S487" s="42">
        <v>0</v>
      </c>
      <c r="T487" s="32">
        <v>74589</v>
      </c>
      <c r="U487" s="39">
        <v>0</v>
      </c>
      <c r="V487" s="64">
        <v>82047.900000000009</v>
      </c>
      <c r="W487" s="27">
        <v>12.087197996464351</v>
      </c>
      <c r="X487" s="88">
        <v>0.10000000000000012</v>
      </c>
      <c r="Y487" s="26">
        <v>120126.33039000006</v>
      </c>
      <c r="Z487" s="27">
        <v>17.696866586623461</v>
      </c>
      <c r="AA487" s="89">
        <v>0.61051000000000077</v>
      </c>
      <c r="AB487" s="67">
        <v>1</v>
      </c>
      <c r="AC487" s="67">
        <v>0</v>
      </c>
      <c r="AD487" s="75">
        <v>0</v>
      </c>
      <c r="AE487" s="64">
        <v>82047.900000000009</v>
      </c>
      <c r="AF487" s="27">
        <f t="shared" si="76"/>
        <v>12.087197996464351</v>
      </c>
      <c r="AG487" s="88">
        <f>(AE487-M487)/M487</f>
        <v>0.10000000000000012</v>
      </c>
      <c r="AH487" s="26">
        <v>120126.33039000006</v>
      </c>
      <c r="AI487" s="27">
        <f t="shared" si="77"/>
        <v>17.696866586623461</v>
      </c>
      <c r="AJ487" s="89">
        <f>(AH487-M487)/M487</f>
        <v>0.61051000000000077</v>
      </c>
      <c r="AK487" s="67">
        <f t="shared" si="78"/>
        <v>1</v>
      </c>
      <c r="AL487" s="67">
        <f t="shared" si="79"/>
        <v>0</v>
      </c>
      <c r="AM487" s="75">
        <f t="shared" si="80"/>
        <v>0</v>
      </c>
    </row>
    <row r="488" spans="1:39" x14ac:dyDescent="0.25">
      <c r="A488" s="5"/>
      <c r="B488" s="50" t="s">
        <v>201</v>
      </c>
      <c r="C488" s="6" t="s">
        <v>1580</v>
      </c>
      <c r="D488" s="6" t="s">
        <v>1581</v>
      </c>
      <c r="E488" s="67" t="s">
        <v>947</v>
      </c>
      <c r="F488" s="76"/>
      <c r="G488" s="8">
        <v>14534</v>
      </c>
      <c r="H488" s="90">
        <f>VLOOKUP(C488,'[1]Actualisation du CIF'!B$7:G$1272,6,0)</f>
        <v>0.35076099999999999</v>
      </c>
      <c r="I488" s="68">
        <v>0.31811800000000001</v>
      </c>
      <c r="J488" s="11">
        <v>229.01451800000001</v>
      </c>
      <c r="K488" s="11">
        <v>284.13949500000001</v>
      </c>
      <c r="L488" s="51">
        <v>12576.003645000001</v>
      </c>
      <c r="M488" s="41">
        <v>325979</v>
      </c>
      <c r="N488" s="21">
        <v>22.428718866107058</v>
      </c>
      <c r="O488" s="8">
        <v>0</v>
      </c>
      <c r="P488" s="23">
        <v>-8.825534959822573E-2</v>
      </c>
      <c r="Q488" s="24">
        <v>0</v>
      </c>
      <c r="R488" s="24">
        <v>1</v>
      </c>
      <c r="S488" s="42">
        <v>0</v>
      </c>
      <c r="T488" s="32">
        <v>325979</v>
      </c>
      <c r="U488" s="39">
        <v>0</v>
      </c>
      <c r="V488" s="64">
        <v>315447.49978247256</v>
      </c>
      <c r="W488" s="27">
        <v>21.704107594775873</v>
      </c>
      <c r="X488" s="88">
        <v>-3.2307296536057357E-2</v>
      </c>
      <c r="Y488" s="26">
        <v>332473.76750280982</v>
      </c>
      <c r="Z488" s="27">
        <v>22.875586039824537</v>
      </c>
      <c r="AA488" s="89">
        <v>1.9923883142195713E-2</v>
      </c>
      <c r="AB488" s="67">
        <v>1</v>
      </c>
      <c r="AC488" s="67">
        <v>0</v>
      </c>
      <c r="AD488" s="75">
        <v>0</v>
      </c>
      <c r="AE488" s="64">
        <v>309680.05</v>
      </c>
      <c r="AF488" s="27">
        <f t="shared" si="76"/>
        <v>21.307282922801704</v>
      </c>
      <c r="AG488" s="88">
        <f>(AE488-M488)/M488</f>
        <v>-5.0000000000000037E-2</v>
      </c>
      <c r="AH488" s="26">
        <v>281989.45342996117</v>
      </c>
      <c r="AI488" s="27">
        <f t="shared" si="77"/>
        <v>19.402054040867014</v>
      </c>
      <c r="AJ488" s="89">
        <f>(AH488-M488)/M488</f>
        <v>-0.1349459522547122</v>
      </c>
      <c r="AK488" s="67">
        <f t="shared" si="78"/>
        <v>0</v>
      </c>
      <c r="AL488" s="67">
        <f t="shared" si="79"/>
        <v>1</v>
      </c>
      <c r="AM488" s="75">
        <f t="shared" si="80"/>
        <v>0</v>
      </c>
    </row>
    <row r="489" spans="1:39" x14ac:dyDescent="0.25">
      <c r="A489" s="5"/>
      <c r="B489" s="50" t="s">
        <v>201</v>
      </c>
      <c r="C489" s="6" t="s">
        <v>1566</v>
      </c>
      <c r="D489" s="6" t="s">
        <v>1567</v>
      </c>
      <c r="E489" s="67" t="s">
        <v>947</v>
      </c>
      <c r="F489" s="76"/>
      <c r="G489" s="8">
        <v>20796</v>
      </c>
      <c r="H489" s="90">
        <f>VLOOKUP(C489,'[1]Actualisation du CIF'!B$7:G$1272,6,0)</f>
        <v>0.45737299999999997</v>
      </c>
      <c r="I489" s="68">
        <v>0.54814099999999999</v>
      </c>
      <c r="J489" s="11">
        <v>178.14921100000001</v>
      </c>
      <c r="K489" s="11">
        <v>284.13949500000001</v>
      </c>
      <c r="L489" s="51">
        <v>11486.091574</v>
      </c>
      <c r="M489" s="41">
        <v>364792</v>
      </c>
      <c r="N489" s="21">
        <v>17.541450278899788</v>
      </c>
      <c r="O489" s="8">
        <v>0</v>
      </c>
      <c r="P489" s="23">
        <v>-3.4162665752022745E-3</v>
      </c>
      <c r="Q489" s="24">
        <v>0</v>
      </c>
      <c r="R489" s="24">
        <v>1</v>
      </c>
      <c r="S489" s="42">
        <v>0</v>
      </c>
      <c r="T489" s="32">
        <v>364792</v>
      </c>
      <c r="U489" s="39">
        <v>0</v>
      </c>
      <c r="V489" s="64">
        <v>401271.2</v>
      </c>
      <c r="W489" s="27">
        <v>19.295595306789767</v>
      </c>
      <c r="X489" s="88">
        <v>0.10000000000000003</v>
      </c>
      <c r="Y489" s="26">
        <v>587501.16392000031</v>
      </c>
      <c r="Z489" s="27">
        <v>28.250681088670913</v>
      </c>
      <c r="AA489" s="89">
        <v>0.61051000000000089</v>
      </c>
      <c r="AB489" s="67">
        <v>1</v>
      </c>
      <c r="AC489" s="67">
        <v>0</v>
      </c>
      <c r="AD489" s="75">
        <v>0</v>
      </c>
      <c r="AE489" s="64">
        <v>401271.2</v>
      </c>
      <c r="AF489" s="27">
        <f t="shared" si="76"/>
        <v>19.295595306789767</v>
      </c>
      <c r="AG489" s="88">
        <f>(AE489-M489)/M489</f>
        <v>0.10000000000000003</v>
      </c>
      <c r="AH489" s="26">
        <v>587501.16392000031</v>
      </c>
      <c r="AI489" s="27">
        <f t="shared" si="77"/>
        <v>28.250681088670913</v>
      </c>
      <c r="AJ489" s="89">
        <f>(AH489-M489)/M489</f>
        <v>0.61051000000000089</v>
      </c>
      <c r="AK489" s="67">
        <f t="shared" si="78"/>
        <v>1</v>
      </c>
      <c r="AL489" s="67">
        <f t="shared" si="79"/>
        <v>0</v>
      </c>
      <c r="AM489" s="75">
        <f t="shared" si="80"/>
        <v>0</v>
      </c>
    </row>
    <row r="490" spans="1:39" x14ac:dyDescent="0.25">
      <c r="A490" s="5"/>
      <c r="B490" s="50" t="s">
        <v>201</v>
      </c>
      <c r="C490" s="6" t="s">
        <v>202</v>
      </c>
      <c r="D490" s="6" t="s">
        <v>203</v>
      </c>
      <c r="E490" s="67" t="s">
        <v>2633</v>
      </c>
      <c r="F490" s="76"/>
      <c r="G490" s="8">
        <v>76728</v>
      </c>
      <c r="H490" s="90">
        <f>VLOOKUP(C490,'[1]Actualisation du CIF'!B$7:G$1272,6,0)</f>
        <v>0.334393</v>
      </c>
      <c r="I490" s="68">
        <v>0.334393</v>
      </c>
      <c r="J490" s="11">
        <v>558.90415499999995</v>
      </c>
      <c r="K490" s="11">
        <v>401.16184900000002</v>
      </c>
      <c r="L490" s="51">
        <v>13473.446226</v>
      </c>
      <c r="M490" s="41">
        <v>0</v>
      </c>
      <c r="N490" s="21">
        <v>0</v>
      </c>
      <c r="O490" s="8">
        <v>-202694</v>
      </c>
      <c r="P490" s="23">
        <v>0</v>
      </c>
      <c r="Q490" s="24">
        <v>0</v>
      </c>
      <c r="R490" s="24">
        <v>0</v>
      </c>
      <c r="S490" s="42">
        <v>1</v>
      </c>
      <c r="T490" s="32">
        <v>383640</v>
      </c>
      <c r="U490" s="39">
        <v>1</v>
      </c>
      <c r="V490" s="64">
        <v>422004</v>
      </c>
      <c r="W490" s="27">
        <v>5.5</v>
      </c>
      <c r="X490" s="88" t="s">
        <v>2632</v>
      </c>
      <c r="Y490" s="26">
        <v>617856.05640000023</v>
      </c>
      <c r="Z490" s="27">
        <v>8.0525500000000036</v>
      </c>
      <c r="AA490" s="89" t="s">
        <v>2632</v>
      </c>
      <c r="AB490" s="67">
        <v>1</v>
      </c>
      <c r="AC490" s="67">
        <v>0</v>
      </c>
      <c r="AD490" s="75">
        <v>0</v>
      </c>
      <c r="AE490" s="64">
        <v>422004</v>
      </c>
      <c r="AF490" s="27">
        <f t="shared" si="76"/>
        <v>5.5</v>
      </c>
      <c r="AG490" s="88" t="s">
        <v>2632</v>
      </c>
      <c r="AH490" s="26">
        <v>617856.05640000023</v>
      </c>
      <c r="AI490" s="27">
        <f t="shared" si="77"/>
        <v>8.0525500000000036</v>
      </c>
      <c r="AJ490" s="89" t="s">
        <v>2632</v>
      </c>
      <c r="AK490" s="67">
        <f t="shared" si="78"/>
        <v>1</v>
      </c>
      <c r="AL490" s="67">
        <f t="shared" si="79"/>
        <v>0</v>
      </c>
      <c r="AM490" s="75">
        <f t="shared" si="80"/>
        <v>0</v>
      </c>
    </row>
    <row r="491" spans="1:39" x14ac:dyDescent="0.25">
      <c r="A491" s="5"/>
      <c r="B491" s="50" t="s">
        <v>201</v>
      </c>
      <c r="C491" s="6" t="s">
        <v>1574</v>
      </c>
      <c r="D491" s="6" t="s">
        <v>1575</v>
      </c>
      <c r="E491" s="67" t="s">
        <v>947</v>
      </c>
      <c r="F491" s="76"/>
      <c r="G491" s="8">
        <v>5839</v>
      </c>
      <c r="H491" s="90">
        <f>VLOOKUP(C491,'[1]Actualisation du CIF'!B$7:G$1272,6,0)</f>
        <v>0.486008</v>
      </c>
      <c r="I491" s="68">
        <v>0.486008</v>
      </c>
      <c r="J491" s="11">
        <v>119.188731</v>
      </c>
      <c r="K491" s="11">
        <v>284.13949500000001</v>
      </c>
      <c r="L491" s="51">
        <v>11209.348409</v>
      </c>
      <c r="M491" s="41">
        <v>201726</v>
      </c>
      <c r="N491" s="21">
        <v>34.548039047782154</v>
      </c>
      <c r="O491" s="8">
        <v>0</v>
      </c>
      <c r="P491" s="23">
        <v>-1.3032073266356432E-2</v>
      </c>
      <c r="Q491" s="24">
        <v>0</v>
      </c>
      <c r="R491" s="24">
        <v>1</v>
      </c>
      <c r="S491" s="42">
        <v>0</v>
      </c>
      <c r="T491" s="32">
        <v>201726</v>
      </c>
      <c r="U491" s="39">
        <v>0</v>
      </c>
      <c r="V491" s="64">
        <v>221898.6</v>
      </c>
      <c r="W491" s="27">
        <v>38.002842952560371</v>
      </c>
      <c r="X491" s="88">
        <v>0.10000000000000003</v>
      </c>
      <c r="Y491" s="26">
        <v>255881.14326171242</v>
      </c>
      <c r="Z491" s="27">
        <v>43.822768155799352</v>
      </c>
      <c r="AA491" s="89">
        <v>0.2684589158646502</v>
      </c>
      <c r="AB491" s="67">
        <v>1</v>
      </c>
      <c r="AC491" s="67">
        <v>0</v>
      </c>
      <c r="AD491" s="75">
        <v>0</v>
      </c>
      <c r="AE491" s="64">
        <v>215882.18616205908</v>
      </c>
      <c r="AF491" s="27">
        <f t="shared" si="76"/>
        <v>36.972458667932706</v>
      </c>
      <c r="AG491" s="88">
        <f>(AE491-M491)/M491</f>
        <v>7.0175317817530114E-2</v>
      </c>
      <c r="AH491" s="26">
        <v>239181.33056746071</v>
      </c>
      <c r="AI491" s="27">
        <f t="shared" si="77"/>
        <v>40.962721453581217</v>
      </c>
      <c r="AJ491" s="89">
        <f>(AH491-M491)/M491</f>
        <v>0.18567428376838241</v>
      </c>
      <c r="AK491" s="67">
        <f t="shared" si="78"/>
        <v>1</v>
      </c>
      <c r="AL491" s="67">
        <f t="shared" si="79"/>
        <v>0</v>
      </c>
      <c r="AM491" s="75">
        <f t="shared" si="80"/>
        <v>0</v>
      </c>
    </row>
    <row r="492" spans="1:39" x14ac:dyDescent="0.25">
      <c r="A492" s="5"/>
      <c r="B492" s="50" t="s">
        <v>201</v>
      </c>
      <c r="C492" s="6" t="s">
        <v>1570</v>
      </c>
      <c r="D492" s="6" t="s">
        <v>1571</v>
      </c>
      <c r="E492" s="67" t="s">
        <v>947</v>
      </c>
      <c r="F492" s="76"/>
      <c r="G492" s="8">
        <v>18773</v>
      </c>
      <c r="H492" s="90">
        <f>VLOOKUP(C492,'[1]Actualisation du CIF'!B$7:G$1272,6,0)</f>
        <v>0.303533</v>
      </c>
      <c r="I492" s="68">
        <v>0.30707699999999999</v>
      </c>
      <c r="J492" s="11">
        <v>206.73818800000001</v>
      </c>
      <c r="K492" s="11">
        <v>284.13949500000001</v>
      </c>
      <c r="L492" s="51">
        <v>12592.588234999999</v>
      </c>
      <c r="M492" s="41">
        <v>281116</v>
      </c>
      <c r="N492" s="21">
        <v>14.97448463218452</v>
      </c>
      <c r="O492" s="8">
        <v>0</v>
      </c>
      <c r="P492" s="23">
        <v>-9.1220744201010798E-2</v>
      </c>
      <c r="Q492" s="24">
        <v>0</v>
      </c>
      <c r="R492" s="24">
        <v>1</v>
      </c>
      <c r="S492" s="42">
        <v>0</v>
      </c>
      <c r="T492" s="32">
        <v>281116</v>
      </c>
      <c r="U492" s="39">
        <v>0</v>
      </c>
      <c r="V492" s="64">
        <v>309227.60000000003</v>
      </c>
      <c r="W492" s="27">
        <v>16.471933095402974</v>
      </c>
      <c r="X492" s="88">
        <v>0.10000000000000013</v>
      </c>
      <c r="Y492" s="26">
        <v>386273.19776329352</v>
      </c>
      <c r="Z492" s="27">
        <v>20.575997323991558</v>
      </c>
      <c r="AA492" s="89">
        <v>0.37407048251715846</v>
      </c>
      <c r="AB492" s="67">
        <v>1</v>
      </c>
      <c r="AC492" s="67">
        <v>0</v>
      </c>
      <c r="AD492" s="75">
        <v>0</v>
      </c>
      <c r="AE492" s="64">
        <v>309227.60000000003</v>
      </c>
      <c r="AF492" s="27">
        <f t="shared" si="76"/>
        <v>16.471933095402974</v>
      </c>
      <c r="AG492" s="88">
        <f>(AE492-M492)/M492</f>
        <v>0.10000000000000013</v>
      </c>
      <c r="AH492" s="26">
        <v>365431.32284377411</v>
      </c>
      <c r="AI492" s="27">
        <f t="shared" si="77"/>
        <v>19.465792512852186</v>
      </c>
      <c r="AJ492" s="89">
        <f>(AH492-M492)/M492</f>
        <v>0.29993071487846334</v>
      </c>
      <c r="AK492" s="67">
        <f t="shared" si="78"/>
        <v>1</v>
      </c>
      <c r="AL492" s="67">
        <f t="shared" si="79"/>
        <v>0</v>
      </c>
      <c r="AM492" s="75">
        <f t="shared" si="80"/>
        <v>0</v>
      </c>
    </row>
    <row r="493" spans="1:39" x14ac:dyDescent="0.25">
      <c r="A493" s="5"/>
      <c r="B493" s="50" t="s">
        <v>1586</v>
      </c>
      <c r="C493" s="6" t="s">
        <v>1595</v>
      </c>
      <c r="D493" s="6" t="s">
        <v>1596</v>
      </c>
      <c r="E493" s="67" t="s">
        <v>947</v>
      </c>
      <c r="F493" s="76"/>
      <c r="G493" s="8">
        <v>29765</v>
      </c>
      <c r="H493" s="90">
        <f>VLOOKUP(C493,'[1]Actualisation du CIF'!B$7:G$1272,6,0)</f>
        <v>0.34755399999999997</v>
      </c>
      <c r="I493" s="68">
        <v>0.34425600000000001</v>
      </c>
      <c r="J493" s="11">
        <v>358.22160300000002</v>
      </c>
      <c r="K493" s="11">
        <v>284.13949500000001</v>
      </c>
      <c r="L493" s="51">
        <v>13859.907767000001</v>
      </c>
      <c r="M493" s="41">
        <v>206655</v>
      </c>
      <c r="N493" s="21">
        <v>6.9428859398622542</v>
      </c>
      <c r="O493" s="8">
        <v>0</v>
      </c>
      <c r="P493" s="23">
        <v>-0.16096352840420414</v>
      </c>
      <c r="Q493" s="24">
        <v>0</v>
      </c>
      <c r="R493" s="24">
        <v>1</v>
      </c>
      <c r="S493" s="42">
        <v>0</v>
      </c>
      <c r="T493" s="32">
        <v>206655</v>
      </c>
      <c r="U493" s="39">
        <v>0</v>
      </c>
      <c r="V493" s="64">
        <v>227320.5</v>
      </c>
      <c r="W493" s="27">
        <v>7.63717453384848</v>
      </c>
      <c r="X493" s="88">
        <v>0.1</v>
      </c>
      <c r="Y493" s="26">
        <v>332819.94405000017</v>
      </c>
      <c r="Z493" s="27">
        <v>11.181587235007564</v>
      </c>
      <c r="AA493" s="89">
        <v>0.61051000000000077</v>
      </c>
      <c r="AB493" s="67">
        <v>1</v>
      </c>
      <c r="AC493" s="67">
        <v>0</v>
      </c>
      <c r="AD493" s="75">
        <v>0</v>
      </c>
      <c r="AE493" s="64">
        <v>227320.50000000003</v>
      </c>
      <c r="AF493" s="27">
        <f t="shared" si="76"/>
        <v>7.6371745338484809</v>
      </c>
      <c r="AG493" s="88">
        <f>(AE493-M493)/M493</f>
        <v>0.10000000000000014</v>
      </c>
      <c r="AH493" s="26">
        <v>332819.94405000017</v>
      </c>
      <c r="AI493" s="27">
        <f t="shared" si="77"/>
        <v>11.181587235007564</v>
      </c>
      <c r="AJ493" s="89">
        <f>(AH493-M493)/M493</f>
        <v>0.61051000000000077</v>
      </c>
      <c r="AK493" s="67">
        <f t="shared" si="78"/>
        <v>1</v>
      </c>
      <c r="AL493" s="67">
        <f t="shared" si="79"/>
        <v>0</v>
      </c>
      <c r="AM493" s="75">
        <f t="shared" si="80"/>
        <v>0</v>
      </c>
    </row>
    <row r="494" spans="1:39" x14ac:dyDescent="0.25">
      <c r="A494" s="5"/>
      <c r="B494" s="50" t="s">
        <v>1586</v>
      </c>
      <c r="C494" s="6" t="s">
        <v>1601</v>
      </c>
      <c r="D494" s="6" t="s">
        <v>1602</v>
      </c>
      <c r="E494" s="67" t="s">
        <v>947</v>
      </c>
      <c r="F494" s="76"/>
      <c r="G494" s="8">
        <v>25586</v>
      </c>
      <c r="H494" s="90">
        <f>VLOOKUP(C494,'[1]Actualisation du CIF'!B$7:G$1272,6,0)</f>
        <v>0.51408500000000001</v>
      </c>
      <c r="I494" s="68">
        <v>0.51340399999999997</v>
      </c>
      <c r="J494" s="11">
        <v>798.51958100000002</v>
      </c>
      <c r="K494" s="11">
        <v>284.13949500000001</v>
      </c>
      <c r="L494" s="51">
        <v>13806.590154</v>
      </c>
      <c r="M494" s="41">
        <v>0</v>
      </c>
      <c r="N494" s="21">
        <v>0</v>
      </c>
      <c r="O494" s="8">
        <v>-791992</v>
      </c>
      <c r="P494" s="23">
        <v>-1</v>
      </c>
      <c r="Q494" s="24">
        <v>0</v>
      </c>
      <c r="R494" s="24">
        <v>1</v>
      </c>
      <c r="S494" s="42">
        <v>0</v>
      </c>
      <c r="T494" s="32">
        <v>0</v>
      </c>
      <c r="U494" s="39">
        <v>0</v>
      </c>
      <c r="V494" s="64">
        <v>0</v>
      </c>
      <c r="W494" s="27">
        <v>0</v>
      </c>
      <c r="X494" s="88">
        <v>0</v>
      </c>
      <c r="Y494" s="26">
        <v>0</v>
      </c>
      <c r="Z494" s="27">
        <v>0</v>
      </c>
      <c r="AA494" s="89">
        <v>0</v>
      </c>
      <c r="AB494" s="67">
        <v>0</v>
      </c>
      <c r="AC494" s="67">
        <v>0</v>
      </c>
      <c r="AD494" s="75">
        <v>1</v>
      </c>
      <c r="AE494" s="64">
        <v>0</v>
      </c>
      <c r="AF494" s="27">
        <f t="shared" si="76"/>
        <v>0</v>
      </c>
      <c r="AG494" s="88">
        <v>0</v>
      </c>
      <c r="AH494" s="26">
        <v>0</v>
      </c>
      <c r="AI494" s="27">
        <f t="shared" si="77"/>
        <v>0</v>
      </c>
      <c r="AJ494" s="89">
        <v>0</v>
      </c>
      <c r="AK494" s="67">
        <f t="shared" si="78"/>
        <v>0</v>
      </c>
      <c r="AL494" s="67">
        <f t="shared" si="79"/>
        <v>0</v>
      </c>
      <c r="AM494" s="75">
        <f t="shared" si="80"/>
        <v>1</v>
      </c>
    </row>
    <row r="495" spans="1:39" x14ac:dyDescent="0.25">
      <c r="A495" s="5"/>
      <c r="B495" s="50" t="s">
        <v>1586</v>
      </c>
      <c r="C495" s="6" t="s">
        <v>1587</v>
      </c>
      <c r="D495" s="6" t="s">
        <v>1588</v>
      </c>
      <c r="E495" s="67" t="s">
        <v>947</v>
      </c>
      <c r="F495" s="76"/>
      <c r="G495" s="8">
        <v>57470</v>
      </c>
      <c r="H495" s="90">
        <f>VLOOKUP(C495,'[1]Actualisation du CIF'!B$7:G$1272,6,0)</f>
        <v>0.365481</v>
      </c>
      <c r="I495" s="68">
        <v>0.36995899999999998</v>
      </c>
      <c r="J495" s="11">
        <v>259.651836</v>
      </c>
      <c r="K495" s="11">
        <v>284.13949500000001</v>
      </c>
      <c r="L495" s="51">
        <v>12406.170479</v>
      </c>
      <c r="M495" s="41">
        <v>703592</v>
      </c>
      <c r="N495" s="21">
        <v>12.242770140943101</v>
      </c>
      <c r="O495" s="8">
        <v>0</v>
      </c>
      <c r="P495" s="23">
        <v>-5.8243597600170756E-3</v>
      </c>
      <c r="Q495" s="24">
        <v>0</v>
      </c>
      <c r="R495" s="24">
        <v>1</v>
      </c>
      <c r="S495" s="42">
        <v>0</v>
      </c>
      <c r="T495" s="32">
        <v>703592</v>
      </c>
      <c r="U495" s="39">
        <v>0</v>
      </c>
      <c r="V495" s="64">
        <v>773951.20000000007</v>
      </c>
      <c r="W495" s="27">
        <v>13.467047155037411</v>
      </c>
      <c r="X495" s="88">
        <v>0.1000000000000001</v>
      </c>
      <c r="Y495" s="26">
        <v>1133141.9519200006</v>
      </c>
      <c r="Z495" s="27">
        <v>19.717103739690284</v>
      </c>
      <c r="AA495" s="89">
        <v>0.61051000000000089</v>
      </c>
      <c r="AB495" s="67">
        <v>1</v>
      </c>
      <c r="AC495" s="67">
        <v>0</v>
      </c>
      <c r="AD495" s="75">
        <v>0</v>
      </c>
      <c r="AE495" s="64">
        <v>773951.20000000007</v>
      </c>
      <c r="AF495" s="27">
        <f t="shared" si="76"/>
        <v>13.467047155037411</v>
      </c>
      <c r="AG495" s="88">
        <f t="shared" ref="AG495:AG503" si="85">(AE495-M495)/M495</f>
        <v>0.1000000000000001</v>
      </c>
      <c r="AH495" s="26">
        <v>1133141.9519200006</v>
      </c>
      <c r="AI495" s="27">
        <f t="shared" si="77"/>
        <v>19.717103739690284</v>
      </c>
      <c r="AJ495" s="89">
        <f t="shared" ref="AJ495:AJ503" si="86">(AH495-M495)/M495</f>
        <v>0.61051000000000089</v>
      </c>
      <c r="AK495" s="67">
        <f t="shared" si="78"/>
        <v>1</v>
      </c>
      <c r="AL495" s="67">
        <f t="shared" si="79"/>
        <v>0</v>
      </c>
      <c r="AM495" s="75">
        <f t="shared" si="80"/>
        <v>0</v>
      </c>
    </row>
    <row r="496" spans="1:39" x14ac:dyDescent="0.25">
      <c r="A496" s="5"/>
      <c r="B496" s="50" t="s">
        <v>1586</v>
      </c>
      <c r="C496" s="6" t="s">
        <v>1589</v>
      </c>
      <c r="D496" s="6" t="s">
        <v>1590</v>
      </c>
      <c r="E496" s="67" t="s">
        <v>947</v>
      </c>
      <c r="F496" s="76"/>
      <c r="G496" s="8">
        <v>53337</v>
      </c>
      <c r="H496" s="90">
        <f>VLOOKUP(C496,'[1]Actualisation du CIF'!B$7:G$1272,6,0)</f>
        <v>0.32834999999999998</v>
      </c>
      <c r="I496" s="68">
        <v>0.402194</v>
      </c>
      <c r="J496" s="11">
        <v>203.307198</v>
      </c>
      <c r="K496" s="11">
        <v>284.13949500000001</v>
      </c>
      <c r="L496" s="51">
        <v>14522.537493</v>
      </c>
      <c r="M496" s="41">
        <v>840551</v>
      </c>
      <c r="N496" s="21">
        <v>15.759247801713633</v>
      </c>
      <c r="O496" s="8">
        <v>0</v>
      </c>
      <c r="P496" s="23">
        <v>1.6678411614015447E-2</v>
      </c>
      <c r="Q496" s="24">
        <v>1</v>
      </c>
      <c r="R496" s="24">
        <v>0</v>
      </c>
      <c r="S496" s="42">
        <v>0</v>
      </c>
      <c r="T496" s="32">
        <v>840551</v>
      </c>
      <c r="U496" s="39">
        <v>0</v>
      </c>
      <c r="V496" s="64">
        <v>924606.10000000009</v>
      </c>
      <c r="W496" s="27">
        <v>17.335172581884997</v>
      </c>
      <c r="X496" s="88">
        <v>0.10000000000000012</v>
      </c>
      <c r="Y496" s="26">
        <v>1143383.1154723282</v>
      </c>
      <c r="Z496" s="27">
        <v>21.436959624131994</v>
      </c>
      <c r="AA496" s="89">
        <v>0.36027809790521709</v>
      </c>
      <c r="AB496" s="67">
        <v>1</v>
      </c>
      <c r="AC496" s="67">
        <v>0</v>
      </c>
      <c r="AD496" s="75">
        <v>0</v>
      </c>
      <c r="AE496" s="64">
        <v>924606.10000000009</v>
      </c>
      <c r="AF496" s="27">
        <f t="shared" si="76"/>
        <v>17.335172581884997</v>
      </c>
      <c r="AG496" s="88">
        <f t="shared" si="85"/>
        <v>0.10000000000000012</v>
      </c>
      <c r="AH496" s="26">
        <v>1309748.9774542293</v>
      </c>
      <c r="AI496" s="27">
        <f t="shared" si="77"/>
        <v>24.556105095041513</v>
      </c>
      <c r="AJ496" s="89">
        <f t="shared" si="86"/>
        <v>0.55820286627965376</v>
      </c>
      <c r="AK496" s="67">
        <f t="shared" si="78"/>
        <v>1</v>
      </c>
      <c r="AL496" s="67">
        <f t="shared" si="79"/>
        <v>0</v>
      </c>
      <c r="AM496" s="75">
        <f t="shared" si="80"/>
        <v>0</v>
      </c>
    </row>
    <row r="497" spans="1:39" x14ac:dyDescent="0.25">
      <c r="A497" s="5"/>
      <c r="B497" s="50" t="s">
        <v>1586</v>
      </c>
      <c r="C497" s="6" t="s">
        <v>1597</v>
      </c>
      <c r="D497" s="6" t="s">
        <v>1598</v>
      </c>
      <c r="E497" s="67" t="s">
        <v>947</v>
      </c>
      <c r="F497" s="76"/>
      <c r="G497" s="8">
        <v>27684</v>
      </c>
      <c r="H497" s="90">
        <f>VLOOKUP(C497,'[1]Actualisation du CIF'!B$7:G$1272,6,0)</f>
        <v>0.38434299999999999</v>
      </c>
      <c r="I497" s="68">
        <v>0.36926100000000001</v>
      </c>
      <c r="J497" s="11">
        <v>204.973884</v>
      </c>
      <c r="K497" s="11">
        <v>284.13949500000001</v>
      </c>
      <c r="L497" s="51">
        <v>12081.791437</v>
      </c>
      <c r="M497" s="41">
        <v>694609</v>
      </c>
      <c r="N497" s="21">
        <v>25.090629966767807</v>
      </c>
      <c r="O497" s="8">
        <v>0</v>
      </c>
      <c r="P497" s="23">
        <v>-6.3872354913510339E-4</v>
      </c>
      <c r="Q497" s="24">
        <v>0</v>
      </c>
      <c r="R497" s="24">
        <v>1</v>
      </c>
      <c r="S497" s="42">
        <v>0</v>
      </c>
      <c r="T497" s="32">
        <v>694609</v>
      </c>
      <c r="U497" s="39">
        <v>0</v>
      </c>
      <c r="V497" s="64">
        <v>696146.93699310243</v>
      </c>
      <c r="W497" s="27">
        <v>25.146183246391505</v>
      </c>
      <c r="X497" s="88">
        <v>2.2141046158377256E-3</v>
      </c>
      <c r="Y497" s="26">
        <v>733721.44346441946</v>
      </c>
      <c r="Z497" s="27">
        <v>26.503447603829628</v>
      </c>
      <c r="AA497" s="89">
        <v>5.6308575708664092E-2</v>
      </c>
      <c r="AB497" s="67">
        <v>1</v>
      </c>
      <c r="AC497" s="67">
        <v>0</v>
      </c>
      <c r="AD497" s="75">
        <v>0</v>
      </c>
      <c r="AE497" s="64">
        <v>659878.54999999993</v>
      </c>
      <c r="AF497" s="27">
        <f t="shared" si="76"/>
        <v>23.836098468429416</v>
      </c>
      <c r="AG497" s="88">
        <f t="shared" si="85"/>
        <v>-5.00000000000001E-2</v>
      </c>
      <c r="AH497" s="26">
        <v>659178.66892575636</v>
      </c>
      <c r="AI497" s="27">
        <f t="shared" si="77"/>
        <v>23.810817400872576</v>
      </c>
      <c r="AJ497" s="89">
        <f t="shared" si="86"/>
        <v>-5.1007589988387197E-2</v>
      </c>
      <c r="AK497" s="67">
        <f t="shared" si="78"/>
        <v>0</v>
      </c>
      <c r="AL497" s="67">
        <f t="shared" si="79"/>
        <v>1</v>
      </c>
      <c r="AM497" s="75">
        <f t="shared" si="80"/>
        <v>0</v>
      </c>
    </row>
    <row r="498" spans="1:39" x14ac:dyDescent="0.25">
      <c r="A498" s="5"/>
      <c r="B498" s="50" t="s">
        <v>1586</v>
      </c>
      <c r="C498" s="6" t="s">
        <v>1599</v>
      </c>
      <c r="D498" s="6" t="s">
        <v>1600</v>
      </c>
      <c r="E498" s="67" t="s">
        <v>947</v>
      </c>
      <c r="F498" s="76"/>
      <c r="G498" s="8">
        <v>35320</v>
      </c>
      <c r="H498" s="90">
        <f>VLOOKUP(C498,'[1]Actualisation du CIF'!B$7:G$1272,6,0)</f>
        <v>0.320544</v>
      </c>
      <c r="I498" s="68">
        <v>0.33037</v>
      </c>
      <c r="J498" s="11">
        <v>204.83026599999999</v>
      </c>
      <c r="K498" s="11">
        <v>284.13949500000001</v>
      </c>
      <c r="L498" s="51">
        <v>12425.279914000001</v>
      </c>
      <c r="M498" s="41">
        <v>665367</v>
      </c>
      <c r="N498" s="21">
        <v>18.838250283125706</v>
      </c>
      <c r="O498" s="8">
        <v>0</v>
      </c>
      <c r="P498" s="23">
        <v>1.4779212641624487E-3</v>
      </c>
      <c r="Q498" s="24">
        <v>1</v>
      </c>
      <c r="R498" s="24">
        <v>0</v>
      </c>
      <c r="S498" s="42">
        <v>0</v>
      </c>
      <c r="T498" s="32">
        <v>665367</v>
      </c>
      <c r="U498" s="39">
        <v>0</v>
      </c>
      <c r="V498" s="64">
        <v>731903.70000000007</v>
      </c>
      <c r="W498" s="27">
        <v>20.722075311438282</v>
      </c>
      <c r="X498" s="88">
        <v>0.1000000000000001</v>
      </c>
      <c r="Y498" s="26">
        <v>773679.94444117905</v>
      </c>
      <c r="Z498" s="27">
        <v>21.904868189161355</v>
      </c>
      <c r="AA498" s="89">
        <v>0.1627867694688481</v>
      </c>
      <c r="AB498" s="67">
        <v>1</v>
      </c>
      <c r="AC498" s="67">
        <v>0</v>
      </c>
      <c r="AD498" s="75">
        <v>0</v>
      </c>
      <c r="AE498" s="64">
        <v>673019.73205013864</v>
      </c>
      <c r="AF498" s="27">
        <f t="shared" si="76"/>
        <v>19.054918800966554</v>
      </c>
      <c r="AG498" s="88">
        <f t="shared" si="85"/>
        <v>1.1501520289011391E-2</v>
      </c>
      <c r="AH498" s="26">
        <v>745655.57201217057</v>
      </c>
      <c r="AI498" s="27">
        <f t="shared" si="77"/>
        <v>21.111426161159983</v>
      </c>
      <c r="AJ498" s="89">
        <f t="shared" si="86"/>
        <v>0.12066810048014188</v>
      </c>
      <c r="AK498" s="67">
        <f t="shared" si="78"/>
        <v>1</v>
      </c>
      <c r="AL498" s="67">
        <f t="shared" si="79"/>
        <v>0</v>
      </c>
      <c r="AM498" s="75">
        <f t="shared" si="80"/>
        <v>0</v>
      </c>
    </row>
    <row r="499" spans="1:39" x14ac:dyDescent="0.25">
      <c r="A499" s="5"/>
      <c r="B499" s="50" t="s">
        <v>1586</v>
      </c>
      <c r="C499" s="6" t="s">
        <v>1591</v>
      </c>
      <c r="D499" s="6" t="s">
        <v>1592</v>
      </c>
      <c r="E499" s="67" t="s">
        <v>947</v>
      </c>
      <c r="F499" s="76"/>
      <c r="G499" s="8">
        <v>40165</v>
      </c>
      <c r="H499" s="90">
        <f>VLOOKUP(C499,'[1]Actualisation du CIF'!B$7:G$1272,6,0)</f>
        <v>0.30527399999999999</v>
      </c>
      <c r="I499" s="68">
        <v>0.35809200000000002</v>
      </c>
      <c r="J499" s="11">
        <v>251.796539</v>
      </c>
      <c r="K499" s="11">
        <v>284.13949500000001</v>
      </c>
      <c r="L499" s="51">
        <v>15376.064359</v>
      </c>
      <c r="M499" s="41">
        <v>345685</v>
      </c>
      <c r="N499" s="21">
        <v>8.6066226814390632</v>
      </c>
      <c r="O499" s="8">
        <v>0</v>
      </c>
      <c r="P499" s="23">
        <v>1.64991644720319E-2</v>
      </c>
      <c r="Q499" s="24">
        <v>1</v>
      </c>
      <c r="R499" s="24">
        <v>0</v>
      </c>
      <c r="S499" s="42">
        <v>0</v>
      </c>
      <c r="T499" s="32">
        <v>345685</v>
      </c>
      <c r="U499" s="39">
        <v>0</v>
      </c>
      <c r="V499" s="64">
        <v>380253.50000000006</v>
      </c>
      <c r="W499" s="27">
        <v>9.4672849495829716</v>
      </c>
      <c r="X499" s="88">
        <v>0.10000000000000017</v>
      </c>
      <c r="Y499" s="26">
        <v>556729.14935000031</v>
      </c>
      <c r="Z499" s="27">
        <v>13.861051894684435</v>
      </c>
      <c r="AA499" s="89">
        <v>0.61051000000000089</v>
      </c>
      <c r="AB499" s="67">
        <v>1</v>
      </c>
      <c r="AC499" s="67">
        <v>0</v>
      </c>
      <c r="AD499" s="75">
        <v>0</v>
      </c>
      <c r="AE499" s="64">
        <v>380253.50000000006</v>
      </c>
      <c r="AF499" s="27">
        <f t="shared" si="76"/>
        <v>9.4672849495829716</v>
      </c>
      <c r="AG499" s="88">
        <f t="shared" si="85"/>
        <v>0.10000000000000017</v>
      </c>
      <c r="AH499" s="26">
        <v>556729.14935000031</v>
      </c>
      <c r="AI499" s="27">
        <f t="shared" si="77"/>
        <v>13.861051894684435</v>
      </c>
      <c r="AJ499" s="89">
        <f t="shared" si="86"/>
        <v>0.61051000000000089</v>
      </c>
      <c r="AK499" s="67">
        <f t="shared" si="78"/>
        <v>1</v>
      </c>
      <c r="AL499" s="67">
        <f t="shared" si="79"/>
        <v>0</v>
      </c>
      <c r="AM499" s="75">
        <f t="shared" si="80"/>
        <v>0</v>
      </c>
    </row>
    <row r="500" spans="1:39" x14ac:dyDescent="0.25">
      <c r="A500" s="5"/>
      <c r="B500" s="50" t="s">
        <v>1586</v>
      </c>
      <c r="C500" s="6" t="s">
        <v>1603</v>
      </c>
      <c r="D500" s="6" t="s">
        <v>1604</v>
      </c>
      <c r="E500" s="67" t="s">
        <v>947</v>
      </c>
      <c r="F500" s="76"/>
      <c r="G500" s="8">
        <v>22272</v>
      </c>
      <c r="H500" s="90">
        <f>VLOOKUP(C500,'[1]Actualisation du CIF'!B$7:G$1272,6,0)</f>
        <v>0.28366400000000003</v>
      </c>
      <c r="I500" s="68">
        <v>0.47835699999999998</v>
      </c>
      <c r="J500" s="11">
        <v>149.05581000000001</v>
      </c>
      <c r="K500" s="11">
        <v>284.13949500000001</v>
      </c>
      <c r="L500" s="51">
        <v>13644.163649</v>
      </c>
      <c r="M500" s="41">
        <v>630704</v>
      </c>
      <c r="N500" s="21">
        <v>28.318247126436781</v>
      </c>
      <c r="O500" s="8">
        <v>0</v>
      </c>
      <c r="P500" s="23">
        <v>2.2056977218735271E-3</v>
      </c>
      <c r="Q500" s="24">
        <v>1</v>
      </c>
      <c r="R500" s="24">
        <v>0</v>
      </c>
      <c r="S500" s="42">
        <v>0</v>
      </c>
      <c r="T500" s="32">
        <v>630704</v>
      </c>
      <c r="U500" s="39">
        <v>0</v>
      </c>
      <c r="V500" s="64">
        <v>599168.79999999993</v>
      </c>
      <c r="W500" s="27">
        <v>26.90233477011494</v>
      </c>
      <c r="X500" s="88">
        <v>-5.0000000000000114E-2</v>
      </c>
      <c r="Y500" s="26">
        <v>488026.73240499978</v>
      </c>
      <c r="Z500" s="27">
        <v>21.912119809850925</v>
      </c>
      <c r="AA500" s="89">
        <v>-0.22621906250000035</v>
      </c>
      <c r="AB500" s="67">
        <v>0</v>
      </c>
      <c r="AC500" s="67">
        <v>1</v>
      </c>
      <c r="AD500" s="75">
        <v>0</v>
      </c>
      <c r="AE500" s="64">
        <v>687082.81116008875</v>
      </c>
      <c r="AF500" s="27">
        <f t="shared" si="76"/>
        <v>30.849623345909158</v>
      </c>
      <c r="AG500" s="88">
        <f t="shared" si="85"/>
        <v>8.9390286346826317E-2</v>
      </c>
      <c r="AH500" s="26">
        <v>761236.41280867951</v>
      </c>
      <c r="AI500" s="27">
        <f t="shared" si="77"/>
        <v>34.179077442918441</v>
      </c>
      <c r="AJ500" s="89">
        <f t="shared" si="86"/>
        <v>0.20696303306888733</v>
      </c>
      <c r="AK500" s="67">
        <f t="shared" si="78"/>
        <v>1</v>
      </c>
      <c r="AL500" s="67">
        <f t="shared" si="79"/>
        <v>0</v>
      </c>
      <c r="AM500" s="75">
        <f t="shared" si="80"/>
        <v>0</v>
      </c>
    </row>
    <row r="501" spans="1:39" x14ac:dyDescent="0.25">
      <c r="A501" s="5"/>
      <c r="B501" s="50" t="s">
        <v>1586</v>
      </c>
      <c r="C501" s="6" t="s">
        <v>1593</v>
      </c>
      <c r="D501" s="6" t="s">
        <v>1594</v>
      </c>
      <c r="E501" s="67" t="s">
        <v>947</v>
      </c>
      <c r="F501" s="76"/>
      <c r="G501" s="8">
        <v>17565</v>
      </c>
      <c r="H501" s="90">
        <f>VLOOKUP(C501,'[1]Actualisation du CIF'!B$7:G$1272,6,0)</f>
        <v>0.31509599999999999</v>
      </c>
      <c r="I501" s="68">
        <v>0.32244099999999998</v>
      </c>
      <c r="J501" s="11">
        <v>238.239397</v>
      </c>
      <c r="K501" s="11">
        <v>284.13949500000001</v>
      </c>
      <c r="L501" s="51">
        <v>12406.111962999999</v>
      </c>
      <c r="M501" s="41">
        <v>242281</v>
      </c>
      <c r="N501" s="21">
        <v>13.793395957870766</v>
      </c>
      <c r="O501" s="8">
        <v>0</v>
      </c>
      <c r="P501" s="23">
        <v>-8.8851775657822873E-2</v>
      </c>
      <c r="Q501" s="24">
        <v>0</v>
      </c>
      <c r="R501" s="24">
        <v>1</v>
      </c>
      <c r="S501" s="42">
        <v>0</v>
      </c>
      <c r="T501" s="32">
        <v>242281</v>
      </c>
      <c r="U501" s="39">
        <v>0</v>
      </c>
      <c r="V501" s="64">
        <v>266509.10000000003</v>
      </c>
      <c r="W501" s="27">
        <v>15.172735553657844</v>
      </c>
      <c r="X501" s="88">
        <v>0.10000000000000014</v>
      </c>
      <c r="Y501" s="26">
        <v>357467.8709265209</v>
      </c>
      <c r="Z501" s="27">
        <v>20.351145512469166</v>
      </c>
      <c r="AA501" s="89">
        <v>0.47542676035892578</v>
      </c>
      <c r="AB501" s="67">
        <v>1</v>
      </c>
      <c r="AC501" s="67">
        <v>0</v>
      </c>
      <c r="AD501" s="75">
        <v>0</v>
      </c>
      <c r="AE501" s="64">
        <v>266509.10000000003</v>
      </c>
      <c r="AF501" s="27">
        <f t="shared" si="76"/>
        <v>15.172735553657844</v>
      </c>
      <c r="AG501" s="88">
        <f t="shared" si="85"/>
        <v>0.10000000000000014</v>
      </c>
      <c r="AH501" s="26">
        <v>342097.81729157973</v>
      </c>
      <c r="AI501" s="27">
        <f t="shared" si="77"/>
        <v>19.476106876833459</v>
      </c>
      <c r="AJ501" s="89">
        <f t="shared" si="86"/>
        <v>0.41198780462182233</v>
      </c>
      <c r="AK501" s="67">
        <f t="shared" si="78"/>
        <v>1</v>
      </c>
      <c r="AL501" s="67">
        <f t="shared" si="79"/>
        <v>0</v>
      </c>
      <c r="AM501" s="75">
        <f t="shared" si="80"/>
        <v>0</v>
      </c>
    </row>
    <row r="502" spans="1:39" x14ac:dyDescent="0.25">
      <c r="A502" s="5"/>
      <c r="B502" s="50" t="s">
        <v>1586</v>
      </c>
      <c r="C502" s="6" t="s">
        <v>2596</v>
      </c>
      <c r="D502" s="6" t="s">
        <v>2597</v>
      </c>
      <c r="E502" s="67" t="s">
        <v>2661</v>
      </c>
      <c r="F502" s="76"/>
      <c r="G502" s="8">
        <v>302415</v>
      </c>
      <c r="H502" s="90">
        <f>VLOOKUP(C502,'[1]Actualisation du CIF'!B$7:G$1272,6,0)</f>
        <v>0.28680600000000001</v>
      </c>
      <c r="I502" s="68">
        <v>0.47137079999999998</v>
      </c>
      <c r="J502" s="11">
        <v>412.59707400000002</v>
      </c>
      <c r="K502" s="11">
        <v>585.37420134364731</v>
      </c>
      <c r="L502" s="51">
        <v>14361.217697</v>
      </c>
      <c r="M502" s="41">
        <v>11127915</v>
      </c>
      <c r="N502" s="21">
        <v>36.796835474430829</v>
      </c>
      <c r="O502" s="8">
        <v>0</v>
      </c>
      <c r="P502" s="23">
        <v>-1.7026122484637535E-4</v>
      </c>
      <c r="Q502" s="24">
        <v>0</v>
      </c>
      <c r="R502" s="24">
        <v>1</v>
      </c>
      <c r="S502" s="42">
        <v>0</v>
      </c>
      <c r="T502" s="32">
        <v>11127914.999999998</v>
      </c>
      <c r="U502" s="39">
        <v>0</v>
      </c>
      <c r="V502" s="64">
        <v>11127914.999999998</v>
      </c>
      <c r="W502" s="27">
        <v>36.796835474430829</v>
      </c>
      <c r="X502" s="88">
        <v>-1.6738491884876521E-16</v>
      </c>
      <c r="Y502" s="26">
        <v>11127914.999999998</v>
      </c>
      <c r="Z502" s="27">
        <v>36.796835474430829</v>
      </c>
      <c r="AA502" s="89">
        <v>-1.6738491884876521E-16</v>
      </c>
      <c r="AB502" s="67">
        <v>0</v>
      </c>
      <c r="AC502" s="67">
        <v>0</v>
      </c>
      <c r="AD502" s="75">
        <v>1</v>
      </c>
      <c r="AE502" s="64">
        <v>11127914.999999998</v>
      </c>
      <c r="AF502" s="27">
        <f t="shared" si="76"/>
        <v>36.796835474430829</v>
      </c>
      <c r="AG502" s="88">
        <f t="shared" si="85"/>
        <v>-1.6738491884876521E-16</v>
      </c>
      <c r="AH502" s="26">
        <v>11127914.999999998</v>
      </c>
      <c r="AI502" s="27">
        <f t="shared" si="77"/>
        <v>36.796835474430829</v>
      </c>
      <c r="AJ502" s="89">
        <f t="shared" si="86"/>
        <v>-1.6738491884876521E-16</v>
      </c>
      <c r="AK502" s="67">
        <f t="shared" si="78"/>
        <v>0</v>
      </c>
      <c r="AL502" s="67">
        <f t="shared" si="79"/>
        <v>0</v>
      </c>
      <c r="AM502" s="75">
        <f t="shared" si="80"/>
        <v>1</v>
      </c>
    </row>
    <row r="503" spans="1:39" x14ac:dyDescent="0.25">
      <c r="A503" s="5"/>
      <c r="B503" s="50" t="s">
        <v>1586</v>
      </c>
      <c r="C503" s="6" t="s">
        <v>1605</v>
      </c>
      <c r="D503" s="6" t="s">
        <v>1606</v>
      </c>
      <c r="E503" s="67" t="s">
        <v>947</v>
      </c>
      <c r="F503" s="76"/>
      <c r="G503" s="8">
        <v>22625</v>
      </c>
      <c r="H503" s="90">
        <f>VLOOKUP(C503,'[1]Actualisation du CIF'!B$7:G$1272,6,0)</f>
        <v>0.30821100000000001</v>
      </c>
      <c r="I503" s="68">
        <v>0.32608399999999998</v>
      </c>
      <c r="J503" s="11">
        <v>175.701436</v>
      </c>
      <c r="K503" s="11">
        <v>284.13949500000001</v>
      </c>
      <c r="L503" s="51">
        <v>14064.650441</v>
      </c>
      <c r="M503" s="41">
        <v>403910</v>
      </c>
      <c r="N503" s="21">
        <v>17.852375690607733</v>
      </c>
      <c r="O503" s="8">
        <v>0</v>
      </c>
      <c r="P503" s="23">
        <v>-7.402343536257118E-2</v>
      </c>
      <c r="Q503" s="24">
        <v>0</v>
      </c>
      <c r="R503" s="24">
        <v>1</v>
      </c>
      <c r="S503" s="42">
        <v>0</v>
      </c>
      <c r="T503" s="32">
        <v>403909.99999999994</v>
      </c>
      <c r="U503" s="39">
        <v>0</v>
      </c>
      <c r="V503" s="64">
        <v>444301</v>
      </c>
      <c r="W503" s="27">
        <v>19.637613259668509</v>
      </c>
      <c r="X503" s="88">
        <v>0.1</v>
      </c>
      <c r="Y503" s="26">
        <v>489424.0939032748</v>
      </c>
      <c r="Z503" s="27">
        <v>21.632004150420986</v>
      </c>
      <c r="AA503" s="89">
        <v>0.211715713657188</v>
      </c>
      <c r="AB503" s="67">
        <v>1</v>
      </c>
      <c r="AC503" s="67">
        <v>0</v>
      </c>
      <c r="AD503" s="75">
        <v>0</v>
      </c>
      <c r="AE503" s="64">
        <v>437019.8571039032</v>
      </c>
      <c r="AF503" s="27">
        <f t="shared" si="76"/>
        <v>19.315794789122794</v>
      </c>
      <c r="AG503" s="88">
        <f t="shared" si="85"/>
        <v>8.1973353231916013E-2</v>
      </c>
      <c r="AH503" s="26">
        <v>484185.3455571665</v>
      </c>
      <c r="AI503" s="27">
        <f t="shared" si="77"/>
        <v>21.400457262195204</v>
      </c>
      <c r="AJ503" s="89">
        <f t="shared" si="86"/>
        <v>0.1987456254045864</v>
      </c>
      <c r="AK503" s="67">
        <f t="shared" si="78"/>
        <v>1</v>
      </c>
      <c r="AL503" s="67">
        <f t="shared" si="79"/>
        <v>0</v>
      </c>
      <c r="AM503" s="75">
        <f t="shared" si="80"/>
        <v>0</v>
      </c>
    </row>
    <row r="504" spans="1:39" x14ac:dyDescent="0.25">
      <c r="A504" s="5"/>
      <c r="B504" s="50" t="s">
        <v>204</v>
      </c>
      <c r="C504" s="6" t="s">
        <v>1619</v>
      </c>
      <c r="D504" s="6" t="s">
        <v>1620</v>
      </c>
      <c r="E504" s="67" t="s">
        <v>947</v>
      </c>
      <c r="F504" s="76"/>
      <c r="G504" s="8">
        <v>111405</v>
      </c>
      <c r="H504" s="90">
        <f>VLOOKUP(C504,'[1]Actualisation du CIF'!B$7:G$1272,6,0)</f>
        <v>0.34473999999999999</v>
      </c>
      <c r="I504" s="68">
        <v>0.35174899999999998</v>
      </c>
      <c r="J504" s="11">
        <v>707.64003400000001</v>
      </c>
      <c r="K504" s="11">
        <v>284.13949500000001</v>
      </c>
      <c r="L504" s="51">
        <v>18457.471285</v>
      </c>
      <c r="M504" s="41">
        <v>0</v>
      </c>
      <c r="N504" s="21">
        <v>0</v>
      </c>
      <c r="O504" s="8">
        <v>-903683</v>
      </c>
      <c r="P504" s="23">
        <v>0</v>
      </c>
      <c r="Q504" s="24">
        <v>0</v>
      </c>
      <c r="R504" s="24">
        <v>0</v>
      </c>
      <c r="S504" s="42">
        <v>1</v>
      </c>
      <c r="T504" s="32">
        <v>0</v>
      </c>
      <c r="U504" s="39">
        <v>0</v>
      </c>
      <c r="V504" s="64">
        <v>0</v>
      </c>
      <c r="W504" s="27">
        <v>0</v>
      </c>
      <c r="X504" s="88">
        <v>0</v>
      </c>
      <c r="Y504" s="26">
        <v>0</v>
      </c>
      <c r="Z504" s="27">
        <v>0</v>
      </c>
      <c r="AA504" s="89">
        <v>0</v>
      </c>
      <c r="AB504" s="67">
        <v>0</v>
      </c>
      <c r="AC504" s="67">
        <v>0</v>
      </c>
      <c r="AD504" s="75">
        <v>1</v>
      </c>
      <c r="AE504" s="64">
        <v>0</v>
      </c>
      <c r="AF504" s="27">
        <f t="shared" si="76"/>
        <v>0</v>
      </c>
      <c r="AG504" s="88">
        <v>0</v>
      </c>
      <c r="AH504" s="26">
        <v>0</v>
      </c>
      <c r="AI504" s="27">
        <f t="shared" si="77"/>
        <v>0</v>
      </c>
      <c r="AJ504" s="89">
        <v>0</v>
      </c>
      <c r="AK504" s="67">
        <f t="shared" si="78"/>
        <v>0</v>
      </c>
      <c r="AL504" s="67">
        <f t="shared" si="79"/>
        <v>0</v>
      </c>
      <c r="AM504" s="75">
        <f t="shared" si="80"/>
        <v>1</v>
      </c>
    </row>
    <row r="505" spans="1:39" x14ac:dyDescent="0.25">
      <c r="A505" s="5"/>
      <c r="B505" s="50" t="s">
        <v>204</v>
      </c>
      <c r="C505" s="6" t="s">
        <v>1623</v>
      </c>
      <c r="D505" s="6" t="s">
        <v>1624</v>
      </c>
      <c r="E505" s="67" t="s">
        <v>947</v>
      </c>
      <c r="F505" s="76"/>
      <c r="G505" s="8">
        <v>12827</v>
      </c>
      <c r="H505" s="90">
        <f>VLOOKUP(C505,'[1]Actualisation du CIF'!B$7:G$1272,6,0)</f>
        <v>0.43450699999999998</v>
      </c>
      <c r="I505" s="68">
        <v>0.44182300000000002</v>
      </c>
      <c r="J505" s="11">
        <v>306.81624699999998</v>
      </c>
      <c r="K505" s="11">
        <v>284.13949500000001</v>
      </c>
      <c r="L505" s="51">
        <v>13259.819310000001</v>
      </c>
      <c r="M505" s="41">
        <v>126945</v>
      </c>
      <c r="N505" s="21">
        <v>9.8967022686520618</v>
      </c>
      <c r="O505" s="8">
        <v>0</v>
      </c>
      <c r="P505" s="23">
        <v>-0.18574821918277409</v>
      </c>
      <c r="Q505" s="24">
        <v>0</v>
      </c>
      <c r="R505" s="24">
        <v>1</v>
      </c>
      <c r="S505" s="42">
        <v>0</v>
      </c>
      <c r="T505" s="32">
        <v>126945</v>
      </c>
      <c r="U505" s="39">
        <v>0</v>
      </c>
      <c r="V505" s="64">
        <v>139639.5</v>
      </c>
      <c r="W505" s="27">
        <v>10.886372495517268</v>
      </c>
      <c r="X505" s="88">
        <v>0.1</v>
      </c>
      <c r="Y505" s="26">
        <v>204446.19195000004</v>
      </c>
      <c r="Z505" s="27">
        <v>15.938737970686836</v>
      </c>
      <c r="AA505" s="89">
        <v>0.61051000000000033</v>
      </c>
      <c r="AB505" s="67">
        <v>1</v>
      </c>
      <c r="AC505" s="67">
        <v>0</v>
      </c>
      <c r="AD505" s="75">
        <v>0</v>
      </c>
      <c r="AE505" s="64">
        <v>139639.5</v>
      </c>
      <c r="AF505" s="27">
        <f t="shared" si="76"/>
        <v>10.886372495517268</v>
      </c>
      <c r="AG505" s="88">
        <f t="shared" ref="AG505:AG514" si="87">(AE505-M505)/M505</f>
        <v>0.1</v>
      </c>
      <c r="AH505" s="26">
        <v>204446.19195000004</v>
      </c>
      <c r="AI505" s="27">
        <f t="shared" si="77"/>
        <v>15.938737970686836</v>
      </c>
      <c r="AJ505" s="89">
        <f t="shared" ref="AJ505:AJ514" si="88">(AH505-M505)/M505</f>
        <v>0.61051000000000033</v>
      </c>
      <c r="AK505" s="67">
        <f t="shared" si="78"/>
        <v>1</v>
      </c>
      <c r="AL505" s="67">
        <f t="shared" si="79"/>
        <v>0</v>
      </c>
      <c r="AM505" s="75">
        <f t="shared" si="80"/>
        <v>0</v>
      </c>
    </row>
    <row r="506" spans="1:39" x14ac:dyDescent="0.25">
      <c r="A506" s="5"/>
      <c r="B506" s="50" t="s">
        <v>204</v>
      </c>
      <c r="C506" s="6" t="s">
        <v>1627</v>
      </c>
      <c r="D506" s="6" t="s">
        <v>1628</v>
      </c>
      <c r="E506" s="67" t="s">
        <v>947</v>
      </c>
      <c r="F506" s="76"/>
      <c r="G506" s="8">
        <v>19030</v>
      </c>
      <c r="H506" s="90">
        <f>VLOOKUP(C506,'[1]Actualisation du CIF'!B$7:G$1272,6,0)</f>
        <v>0.41204000000000002</v>
      </c>
      <c r="I506" s="68">
        <v>0.29571799999999998</v>
      </c>
      <c r="J506" s="11">
        <v>275.99484999999999</v>
      </c>
      <c r="K506" s="11">
        <v>284.13949500000001</v>
      </c>
      <c r="L506" s="51">
        <v>13298.049508</v>
      </c>
      <c r="M506" s="41">
        <v>102113</v>
      </c>
      <c r="N506" s="21">
        <v>5.3658959537572253</v>
      </c>
      <c r="O506" s="8">
        <v>0</v>
      </c>
      <c r="P506" s="23">
        <v>-0.18776678961536108</v>
      </c>
      <c r="Q506" s="24">
        <v>0</v>
      </c>
      <c r="R506" s="24">
        <v>1</v>
      </c>
      <c r="S506" s="42">
        <v>0</v>
      </c>
      <c r="T506" s="32">
        <v>102113</v>
      </c>
      <c r="U506" s="39">
        <v>0</v>
      </c>
      <c r="V506" s="64">
        <v>112324.29999999999</v>
      </c>
      <c r="W506" s="27">
        <v>5.9024855491329475</v>
      </c>
      <c r="X506" s="88">
        <v>9.9999999999999881E-2</v>
      </c>
      <c r="Y506" s="26">
        <v>164454.00763000001</v>
      </c>
      <c r="Z506" s="27">
        <v>8.6418290924855494</v>
      </c>
      <c r="AA506" s="89">
        <v>0.61051000000000011</v>
      </c>
      <c r="AB506" s="67">
        <v>1</v>
      </c>
      <c r="AC506" s="67">
        <v>0</v>
      </c>
      <c r="AD506" s="75">
        <v>0</v>
      </c>
      <c r="AE506" s="64">
        <v>112324.29999999999</v>
      </c>
      <c r="AF506" s="27">
        <f t="shared" si="76"/>
        <v>5.9024855491329475</v>
      </c>
      <c r="AG506" s="88">
        <f t="shared" si="87"/>
        <v>9.9999999999999881E-2</v>
      </c>
      <c r="AH506" s="26">
        <v>164454.00763000001</v>
      </c>
      <c r="AI506" s="27">
        <f t="shared" si="77"/>
        <v>8.6418290924855494</v>
      </c>
      <c r="AJ506" s="89">
        <f t="shared" si="88"/>
        <v>0.61051000000000011</v>
      </c>
      <c r="AK506" s="67">
        <f t="shared" si="78"/>
        <v>1</v>
      </c>
      <c r="AL506" s="67">
        <f t="shared" si="79"/>
        <v>0</v>
      </c>
      <c r="AM506" s="75">
        <f t="shared" si="80"/>
        <v>0</v>
      </c>
    </row>
    <row r="507" spans="1:39" x14ac:dyDescent="0.25">
      <c r="A507" s="5"/>
      <c r="B507" s="50" t="s">
        <v>204</v>
      </c>
      <c r="C507" s="6" t="s">
        <v>1615</v>
      </c>
      <c r="D507" s="6" t="s">
        <v>1616</v>
      </c>
      <c r="E507" s="67" t="s">
        <v>947</v>
      </c>
      <c r="F507" s="76"/>
      <c r="G507" s="8">
        <v>23056</v>
      </c>
      <c r="H507" s="90">
        <f>VLOOKUP(C507,'[1]Actualisation du CIF'!B$7:G$1272,6,0)</f>
        <v>0.26897900000000002</v>
      </c>
      <c r="I507" s="68">
        <v>0.27141700000000002</v>
      </c>
      <c r="J507" s="11">
        <v>285.60157900000002</v>
      </c>
      <c r="K507" s="11">
        <v>284.13949500000001</v>
      </c>
      <c r="L507" s="51">
        <v>12885.47255</v>
      </c>
      <c r="M507" s="41">
        <v>227751</v>
      </c>
      <c r="N507" s="21">
        <v>9.878166204024982</v>
      </c>
      <c r="O507" s="8">
        <v>0</v>
      </c>
      <c r="P507" s="23">
        <v>-0.13419447226542128</v>
      </c>
      <c r="Q507" s="24">
        <v>0</v>
      </c>
      <c r="R507" s="24">
        <v>1</v>
      </c>
      <c r="S507" s="42">
        <v>0</v>
      </c>
      <c r="T507" s="32">
        <v>227751</v>
      </c>
      <c r="U507" s="39">
        <v>0</v>
      </c>
      <c r="V507" s="64">
        <v>250526.1</v>
      </c>
      <c r="W507" s="27">
        <v>10.865982824427482</v>
      </c>
      <c r="X507" s="88">
        <v>0.10000000000000002</v>
      </c>
      <c r="Y507" s="26">
        <v>366795.26301000017</v>
      </c>
      <c r="Z507" s="27">
        <v>15.908885453244283</v>
      </c>
      <c r="AA507" s="89">
        <v>0.61051000000000077</v>
      </c>
      <c r="AB507" s="67">
        <v>1</v>
      </c>
      <c r="AC507" s="67">
        <v>0</v>
      </c>
      <c r="AD507" s="75">
        <v>0</v>
      </c>
      <c r="AE507" s="64">
        <v>250526.1</v>
      </c>
      <c r="AF507" s="27">
        <f t="shared" si="76"/>
        <v>10.865982824427482</v>
      </c>
      <c r="AG507" s="88">
        <f t="shared" si="87"/>
        <v>0.10000000000000002</v>
      </c>
      <c r="AH507" s="26">
        <v>350605.41034878895</v>
      </c>
      <c r="AI507" s="27">
        <f t="shared" si="77"/>
        <v>15.206688512699035</v>
      </c>
      <c r="AJ507" s="89">
        <f t="shared" si="88"/>
        <v>0.53942424116157095</v>
      </c>
      <c r="AK507" s="67">
        <f t="shared" si="78"/>
        <v>1</v>
      </c>
      <c r="AL507" s="67">
        <f t="shared" si="79"/>
        <v>0</v>
      </c>
      <c r="AM507" s="75">
        <f t="shared" si="80"/>
        <v>0</v>
      </c>
    </row>
    <row r="508" spans="1:39" x14ac:dyDescent="0.25">
      <c r="A508" s="5"/>
      <c r="B508" s="50" t="s">
        <v>204</v>
      </c>
      <c r="C508" s="6" t="s">
        <v>2598</v>
      </c>
      <c r="D508" s="6" t="s">
        <v>2599</v>
      </c>
      <c r="E508" s="67" t="s">
        <v>2661</v>
      </c>
      <c r="F508" s="76"/>
      <c r="G508" s="8">
        <v>457709</v>
      </c>
      <c r="H508" s="90">
        <f>VLOOKUP(C508,'[1]Actualisation du CIF'!B$7:G$1272,6,0)</f>
        <v>0.371284</v>
      </c>
      <c r="I508" s="68">
        <v>0.45302519999999996</v>
      </c>
      <c r="J508" s="11">
        <v>612.85537299999999</v>
      </c>
      <c r="K508" s="11">
        <v>585.37420134364731</v>
      </c>
      <c r="L508" s="51">
        <v>14762.496197</v>
      </c>
      <c r="M508" s="41">
        <v>13297045</v>
      </c>
      <c r="N508" s="21">
        <v>29.05130770860962</v>
      </c>
      <c r="O508" s="8">
        <v>0</v>
      </c>
      <c r="P508" s="23">
        <v>3.3747269695113885E-3</v>
      </c>
      <c r="Q508" s="24">
        <v>1</v>
      </c>
      <c r="R508" s="24">
        <v>0</v>
      </c>
      <c r="S508" s="42">
        <v>0</v>
      </c>
      <c r="T508" s="32">
        <v>13297045</v>
      </c>
      <c r="U508" s="39">
        <v>0</v>
      </c>
      <c r="V508" s="64">
        <v>13297045</v>
      </c>
      <c r="W508" s="27">
        <v>29.05130770860962</v>
      </c>
      <c r="X508" s="88">
        <v>0</v>
      </c>
      <c r="Y508" s="26">
        <v>13297045</v>
      </c>
      <c r="Z508" s="27">
        <v>29.05130770860962</v>
      </c>
      <c r="AA508" s="89">
        <v>0</v>
      </c>
      <c r="AB508" s="67">
        <v>0</v>
      </c>
      <c r="AC508" s="67">
        <v>0</v>
      </c>
      <c r="AD508" s="75">
        <v>1</v>
      </c>
      <c r="AE508" s="64">
        <v>13297045</v>
      </c>
      <c r="AF508" s="27">
        <f t="shared" si="76"/>
        <v>29.05130770860962</v>
      </c>
      <c r="AG508" s="88">
        <f t="shared" si="87"/>
        <v>0</v>
      </c>
      <c r="AH508" s="26">
        <v>13297045</v>
      </c>
      <c r="AI508" s="27">
        <f t="shared" si="77"/>
        <v>29.05130770860962</v>
      </c>
      <c r="AJ508" s="89">
        <f t="shared" si="88"/>
        <v>0</v>
      </c>
      <c r="AK508" s="67">
        <f t="shared" si="78"/>
        <v>0</v>
      </c>
      <c r="AL508" s="67">
        <f t="shared" si="79"/>
        <v>0</v>
      </c>
      <c r="AM508" s="75">
        <f t="shared" si="80"/>
        <v>1</v>
      </c>
    </row>
    <row r="509" spans="1:39" x14ac:dyDescent="0.25">
      <c r="A509" s="5"/>
      <c r="B509" s="50" t="s">
        <v>204</v>
      </c>
      <c r="C509" s="6" t="s">
        <v>1609</v>
      </c>
      <c r="D509" s="6" t="s">
        <v>1610</v>
      </c>
      <c r="E509" s="67" t="s">
        <v>947</v>
      </c>
      <c r="F509" s="76"/>
      <c r="G509" s="8">
        <v>56403</v>
      </c>
      <c r="H509" s="90">
        <f>VLOOKUP(C509,'[1]Actualisation du CIF'!B$7:G$1272,6,0)</f>
        <v>0.447683</v>
      </c>
      <c r="I509" s="68">
        <v>0.44889299999999999</v>
      </c>
      <c r="J509" s="11">
        <v>251.92723799999999</v>
      </c>
      <c r="K509" s="11">
        <v>284.13949500000001</v>
      </c>
      <c r="L509" s="51">
        <v>13319.802602</v>
      </c>
      <c r="M509" s="41">
        <v>863519</v>
      </c>
      <c r="N509" s="21">
        <v>15.309806215981419</v>
      </c>
      <c r="O509" s="8">
        <v>0</v>
      </c>
      <c r="P509" s="23">
        <v>-0.12052204152977776</v>
      </c>
      <c r="Q509" s="24">
        <v>0</v>
      </c>
      <c r="R509" s="24">
        <v>1</v>
      </c>
      <c r="S509" s="42">
        <v>0</v>
      </c>
      <c r="T509" s="32">
        <v>863519</v>
      </c>
      <c r="U509" s="39">
        <v>0</v>
      </c>
      <c r="V509" s="64">
        <v>949870.9</v>
      </c>
      <c r="W509" s="27">
        <v>16.840786837579561</v>
      </c>
      <c r="X509" s="88">
        <v>0.10000000000000003</v>
      </c>
      <c r="Y509" s="26">
        <v>1390705.9846900003</v>
      </c>
      <c r="Z509" s="27">
        <v>24.656596008900241</v>
      </c>
      <c r="AA509" s="89">
        <v>0.61051000000000033</v>
      </c>
      <c r="AB509" s="67">
        <v>1</v>
      </c>
      <c r="AC509" s="67">
        <v>0</v>
      </c>
      <c r="AD509" s="75">
        <v>0</v>
      </c>
      <c r="AE509" s="64">
        <v>949870.9</v>
      </c>
      <c r="AF509" s="27">
        <f t="shared" si="76"/>
        <v>16.840786837579561</v>
      </c>
      <c r="AG509" s="88">
        <f t="shared" si="87"/>
        <v>0.10000000000000003</v>
      </c>
      <c r="AH509" s="26">
        <v>1390705.9846900003</v>
      </c>
      <c r="AI509" s="27">
        <f t="shared" si="77"/>
        <v>24.656596008900241</v>
      </c>
      <c r="AJ509" s="89">
        <f t="shared" si="88"/>
        <v>0.61051000000000033</v>
      </c>
      <c r="AK509" s="67">
        <f t="shared" si="78"/>
        <v>1</v>
      </c>
      <c r="AL509" s="67">
        <f t="shared" si="79"/>
        <v>0</v>
      </c>
      <c r="AM509" s="75">
        <f t="shared" si="80"/>
        <v>0</v>
      </c>
    </row>
    <row r="510" spans="1:39" x14ac:dyDescent="0.25">
      <c r="A510" s="5"/>
      <c r="B510" s="50" t="s">
        <v>204</v>
      </c>
      <c r="C510" s="6" t="s">
        <v>1613</v>
      </c>
      <c r="D510" s="6" t="s">
        <v>1614</v>
      </c>
      <c r="E510" s="67" t="s">
        <v>947</v>
      </c>
      <c r="F510" s="76"/>
      <c r="G510" s="8">
        <v>78394</v>
      </c>
      <c r="H510" s="90">
        <f>VLOOKUP(C510,'[1]Actualisation du CIF'!B$7:G$1272,6,0)</f>
        <v>0.35325499999999999</v>
      </c>
      <c r="I510" s="68">
        <v>0.36138599999999999</v>
      </c>
      <c r="J510" s="11">
        <v>284.665434</v>
      </c>
      <c r="K510" s="11">
        <v>284.13949500000001</v>
      </c>
      <c r="L510" s="51">
        <v>14235.862572</v>
      </c>
      <c r="M510" s="41">
        <v>1371931</v>
      </c>
      <c r="N510" s="21">
        <v>17.500459218817767</v>
      </c>
      <c r="O510" s="8">
        <v>0</v>
      </c>
      <c r="P510" s="23">
        <v>1.0531903381590595E-2</v>
      </c>
      <c r="Q510" s="24">
        <v>1</v>
      </c>
      <c r="R510" s="24">
        <v>0</v>
      </c>
      <c r="S510" s="42">
        <v>0</v>
      </c>
      <c r="T510" s="32">
        <v>1371931</v>
      </c>
      <c r="U510" s="39">
        <v>0</v>
      </c>
      <c r="V510" s="64">
        <v>1509124.1</v>
      </c>
      <c r="W510" s="27">
        <v>19.250505140699545</v>
      </c>
      <c r="X510" s="88">
        <v>0.10000000000000006</v>
      </c>
      <c r="Y510" s="26">
        <v>1603558.8975950512</v>
      </c>
      <c r="Z510" s="27">
        <v>20.455122810356038</v>
      </c>
      <c r="AA510" s="89">
        <v>0.16883348914417068</v>
      </c>
      <c r="AB510" s="67">
        <v>1</v>
      </c>
      <c r="AC510" s="67">
        <v>0</v>
      </c>
      <c r="AD510" s="75">
        <v>0</v>
      </c>
      <c r="AE510" s="64">
        <v>1385005.7610093693</v>
      </c>
      <c r="AF510" s="27">
        <f t="shared" si="76"/>
        <v>17.667241893631775</v>
      </c>
      <c r="AG510" s="88">
        <f t="shared" si="87"/>
        <v>9.530188478406915E-3</v>
      </c>
      <c r="AH510" s="26">
        <v>1534482.8892604532</v>
      </c>
      <c r="AI510" s="27">
        <f t="shared" si="77"/>
        <v>19.573983841371192</v>
      </c>
      <c r="AJ510" s="89">
        <f t="shared" si="88"/>
        <v>0.11848401214088257</v>
      </c>
      <c r="AK510" s="67">
        <f t="shared" si="78"/>
        <v>1</v>
      </c>
      <c r="AL510" s="67">
        <f t="shared" si="79"/>
        <v>0</v>
      </c>
      <c r="AM510" s="75">
        <f t="shared" si="80"/>
        <v>0</v>
      </c>
    </row>
    <row r="511" spans="1:39" x14ac:dyDescent="0.25">
      <c r="A511" s="5"/>
      <c r="B511" s="50" t="s">
        <v>204</v>
      </c>
      <c r="C511" s="6" t="s">
        <v>1607</v>
      </c>
      <c r="D511" s="6" t="s">
        <v>1608</v>
      </c>
      <c r="E511" s="67" t="s">
        <v>947</v>
      </c>
      <c r="F511" s="76"/>
      <c r="G511" s="8">
        <v>64405</v>
      </c>
      <c r="H511" s="90">
        <f>VLOOKUP(C511,'[1]Actualisation du CIF'!B$7:G$1272,6,0)</f>
        <v>0.42322399999999999</v>
      </c>
      <c r="I511" s="68">
        <v>0.43047000000000002</v>
      </c>
      <c r="J511" s="11">
        <v>287.75873000000001</v>
      </c>
      <c r="K511" s="11">
        <v>284.13949500000001</v>
      </c>
      <c r="L511" s="51">
        <v>13175.246193999999</v>
      </c>
      <c r="M511" s="41">
        <v>901921</v>
      </c>
      <c r="N511" s="21">
        <v>14.003897212949305</v>
      </c>
      <c r="O511" s="8">
        <v>0</v>
      </c>
      <c r="P511" s="23">
        <v>9.1926223516029578E-3</v>
      </c>
      <c r="Q511" s="24">
        <v>1</v>
      </c>
      <c r="R511" s="24">
        <v>0</v>
      </c>
      <c r="S511" s="42">
        <v>0</v>
      </c>
      <c r="T511" s="32">
        <v>901921</v>
      </c>
      <c r="U511" s="39">
        <v>0</v>
      </c>
      <c r="V511" s="64">
        <v>992113.10000000009</v>
      </c>
      <c r="W511" s="27">
        <v>15.404286934244237</v>
      </c>
      <c r="X511" s="88">
        <v>0.1000000000000001</v>
      </c>
      <c r="Y511" s="26">
        <v>1452552.7897100006</v>
      </c>
      <c r="Z511" s="27">
        <v>22.553416500426994</v>
      </c>
      <c r="AA511" s="89">
        <v>0.61051000000000066</v>
      </c>
      <c r="AB511" s="67">
        <v>1</v>
      </c>
      <c r="AC511" s="67">
        <v>0</v>
      </c>
      <c r="AD511" s="75">
        <v>0</v>
      </c>
      <c r="AE511" s="64">
        <v>992113.10000000009</v>
      </c>
      <c r="AF511" s="27">
        <f t="shared" si="76"/>
        <v>15.404286934244237</v>
      </c>
      <c r="AG511" s="88">
        <f t="shared" si="87"/>
        <v>0.1000000000000001</v>
      </c>
      <c r="AH511" s="26">
        <v>1452552.7897100006</v>
      </c>
      <c r="AI511" s="27">
        <f t="shared" si="77"/>
        <v>22.553416500426994</v>
      </c>
      <c r="AJ511" s="89">
        <f t="shared" si="88"/>
        <v>0.61051000000000066</v>
      </c>
      <c r="AK511" s="67">
        <f t="shared" si="78"/>
        <v>1</v>
      </c>
      <c r="AL511" s="67">
        <f t="shared" si="79"/>
        <v>0</v>
      </c>
      <c r="AM511" s="75">
        <f t="shared" si="80"/>
        <v>0</v>
      </c>
    </row>
    <row r="512" spans="1:39" x14ac:dyDescent="0.25">
      <c r="A512" s="5"/>
      <c r="B512" s="50" t="s">
        <v>204</v>
      </c>
      <c r="C512" s="6" t="s">
        <v>1611</v>
      </c>
      <c r="D512" s="6" t="s">
        <v>1612</v>
      </c>
      <c r="E512" s="67" t="s">
        <v>947</v>
      </c>
      <c r="F512" s="76"/>
      <c r="G512" s="8">
        <v>46565</v>
      </c>
      <c r="H512" s="90">
        <f>VLOOKUP(C512,'[1]Actualisation du CIF'!B$7:G$1272,6,0)</f>
        <v>0.40807300000000002</v>
      </c>
      <c r="I512" s="68">
        <v>0.30931599999999998</v>
      </c>
      <c r="J512" s="11">
        <v>350.39443799999998</v>
      </c>
      <c r="K512" s="11">
        <v>284.13949500000001</v>
      </c>
      <c r="L512" s="51">
        <v>13312.045921999999</v>
      </c>
      <c r="M512" s="41">
        <v>442108</v>
      </c>
      <c r="N512" s="21">
        <v>9.4944271448512829</v>
      </c>
      <c r="O512" s="8">
        <v>0</v>
      </c>
      <c r="P512" s="23">
        <v>7.6111233653996038E-3</v>
      </c>
      <c r="Q512" s="24">
        <v>1</v>
      </c>
      <c r="R512" s="24">
        <v>0</v>
      </c>
      <c r="S512" s="42">
        <v>0</v>
      </c>
      <c r="T512" s="32">
        <v>442108</v>
      </c>
      <c r="U512" s="39">
        <v>0</v>
      </c>
      <c r="V512" s="64">
        <v>486318.80000000005</v>
      </c>
      <c r="W512" s="27">
        <v>10.443869859336413</v>
      </c>
      <c r="X512" s="88">
        <v>0.1000000000000001</v>
      </c>
      <c r="Y512" s="26">
        <v>712019.35508000024</v>
      </c>
      <c r="Z512" s="27">
        <v>15.290869861054444</v>
      </c>
      <c r="AA512" s="89">
        <v>0.61051000000000055</v>
      </c>
      <c r="AB512" s="67">
        <v>1</v>
      </c>
      <c r="AC512" s="67">
        <v>0</v>
      </c>
      <c r="AD512" s="75">
        <v>0</v>
      </c>
      <c r="AE512" s="64">
        <v>486318.80000000005</v>
      </c>
      <c r="AF512" s="27">
        <f t="shared" si="76"/>
        <v>10.443869859336413</v>
      </c>
      <c r="AG512" s="88">
        <f t="shared" si="87"/>
        <v>0.1000000000000001</v>
      </c>
      <c r="AH512" s="26">
        <v>712019.35508000024</v>
      </c>
      <c r="AI512" s="27">
        <f t="shared" si="77"/>
        <v>15.290869861054444</v>
      </c>
      <c r="AJ512" s="89">
        <f t="shared" si="88"/>
        <v>0.61051000000000055</v>
      </c>
      <c r="AK512" s="67">
        <f t="shared" si="78"/>
        <v>1</v>
      </c>
      <c r="AL512" s="67">
        <f t="shared" si="79"/>
        <v>0</v>
      </c>
      <c r="AM512" s="75">
        <f t="shared" si="80"/>
        <v>0</v>
      </c>
    </row>
    <row r="513" spans="1:39" x14ac:dyDescent="0.25">
      <c r="A513" s="5"/>
      <c r="B513" s="50" t="s">
        <v>204</v>
      </c>
      <c r="C513" s="6" t="s">
        <v>209</v>
      </c>
      <c r="D513" s="6" t="s">
        <v>210</v>
      </c>
      <c r="E513" s="67" t="s">
        <v>2633</v>
      </c>
      <c r="F513" s="76" t="s">
        <v>2658</v>
      </c>
      <c r="G513" s="8">
        <v>90939</v>
      </c>
      <c r="H513" s="90">
        <f>VLOOKUP(C513,'[1]Actualisation du CIF'!B$7:G$1272,6,0)</f>
        <v>0.43065900000000001</v>
      </c>
      <c r="I513" s="68">
        <v>0.43065900000000001</v>
      </c>
      <c r="J513" s="11">
        <v>488.446123</v>
      </c>
      <c r="K513" s="11">
        <v>401.16184900000002</v>
      </c>
      <c r="L513" s="51">
        <v>14875.137699999999</v>
      </c>
      <c r="M513" s="41">
        <v>788150</v>
      </c>
      <c r="N513" s="21">
        <v>8.6667986232529497</v>
      </c>
      <c r="O513" s="8">
        <v>0</v>
      </c>
      <c r="P513" s="23">
        <v>0.97047369020141616</v>
      </c>
      <c r="Q513" s="24">
        <v>1</v>
      </c>
      <c r="R513" s="24">
        <v>0</v>
      </c>
      <c r="S513" s="42">
        <v>0</v>
      </c>
      <c r="T513" s="32">
        <v>788150</v>
      </c>
      <c r="U513" s="39">
        <v>0</v>
      </c>
      <c r="V513" s="64">
        <v>866965</v>
      </c>
      <c r="W513" s="27">
        <v>9.5334784855782448</v>
      </c>
      <c r="X513" s="88">
        <v>0.1</v>
      </c>
      <c r="Y513" s="26">
        <v>1269323.4565000003</v>
      </c>
      <c r="Z513" s="27">
        <v>13.957965850735112</v>
      </c>
      <c r="AA513" s="89">
        <v>0.61051000000000044</v>
      </c>
      <c r="AB513" s="67">
        <v>1</v>
      </c>
      <c r="AC513" s="67">
        <v>0</v>
      </c>
      <c r="AD513" s="75">
        <v>0</v>
      </c>
      <c r="AE513" s="64">
        <v>866965.00000000012</v>
      </c>
      <c r="AF513" s="27">
        <f t="shared" si="76"/>
        <v>9.5334784855782466</v>
      </c>
      <c r="AG513" s="88">
        <f t="shared" si="87"/>
        <v>0.10000000000000014</v>
      </c>
      <c r="AH513" s="26">
        <v>1269323.4565000006</v>
      </c>
      <c r="AI513" s="27">
        <f t="shared" si="77"/>
        <v>13.957965850735114</v>
      </c>
      <c r="AJ513" s="89">
        <f t="shared" si="88"/>
        <v>0.61051000000000066</v>
      </c>
      <c r="AK513" s="67">
        <f t="shared" si="78"/>
        <v>1</v>
      </c>
      <c r="AL513" s="67">
        <f t="shared" si="79"/>
        <v>0</v>
      </c>
      <c r="AM513" s="75">
        <f t="shared" si="80"/>
        <v>0</v>
      </c>
    </row>
    <row r="514" spans="1:39" x14ac:dyDescent="0.25">
      <c r="A514" s="5"/>
      <c r="B514" s="50" t="s">
        <v>204</v>
      </c>
      <c r="C514" s="6" t="s">
        <v>205</v>
      </c>
      <c r="D514" s="6" t="s">
        <v>206</v>
      </c>
      <c r="E514" s="67" t="s">
        <v>2633</v>
      </c>
      <c r="F514" s="76"/>
      <c r="G514" s="8">
        <v>107739</v>
      </c>
      <c r="H514" s="90">
        <f>VLOOKUP(C514,'[1]Actualisation du CIF'!B$7:G$1272,6,0)</f>
        <v>0.47307199999999999</v>
      </c>
      <c r="I514" s="68">
        <v>0.47209200000000001</v>
      </c>
      <c r="J514" s="11">
        <v>353.73082900000003</v>
      </c>
      <c r="K514" s="11">
        <v>401.16184900000002</v>
      </c>
      <c r="L514" s="51">
        <v>12927.496272</v>
      </c>
      <c r="M514" s="41">
        <v>1185522</v>
      </c>
      <c r="N514" s="21">
        <v>11.003647704173977</v>
      </c>
      <c r="O514" s="8">
        <v>0</v>
      </c>
      <c r="P514" s="23">
        <v>-0.13412374758753723</v>
      </c>
      <c r="Q514" s="24">
        <v>0</v>
      </c>
      <c r="R514" s="24">
        <v>1</v>
      </c>
      <c r="S514" s="42">
        <v>0</v>
      </c>
      <c r="T514" s="32">
        <v>1185522</v>
      </c>
      <c r="U514" s="39">
        <v>0</v>
      </c>
      <c r="V514" s="64">
        <v>1304074.2000000002</v>
      </c>
      <c r="W514" s="27">
        <v>12.104012474591375</v>
      </c>
      <c r="X514" s="88">
        <v>0.10000000000000016</v>
      </c>
      <c r="Y514" s="26">
        <v>1909295.0362200011</v>
      </c>
      <c r="Z514" s="27">
        <v>17.721484664049239</v>
      </c>
      <c r="AA514" s="89">
        <v>0.61051000000000089</v>
      </c>
      <c r="AB514" s="67">
        <v>1</v>
      </c>
      <c r="AC514" s="67">
        <v>0</v>
      </c>
      <c r="AD514" s="75">
        <v>0</v>
      </c>
      <c r="AE514" s="64">
        <v>1304074.2000000002</v>
      </c>
      <c r="AF514" s="27">
        <f t="shared" si="76"/>
        <v>12.104012474591375</v>
      </c>
      <c r="AG514" s="88">
        <f t="shared" si="87"/>
        <v>0.10000000000000016</v>
      </c>
      <c r="AH514" s="26">
        <v>1909295.0362200011</v>
      </c>
      <c r="AI514" s="27">
        <f t="shared" si="77"/>
        <v>17.721484664049239</v>
      </c>
      <c r="AJ514" s="89">
        <f t="shared" si="88"/>
        <v>0.61051000000000089</v>
      </c>
      <c r="AK514" s="67">
        <f t="shared" si="78"/>
        <v>1</v>
      </c>
      <c r="AL514" s="67">
        <f t="shared" si="79"/>
        <v>0</v>
      </c>
      <c r="AM514" s="75">
        <f t="shared" si="80"/>
        <v>0</v>
      </c>
    </row>
    <row r="515" spans="1:39" x14ac:dyDescent="0.25">
      <c r="A515" s="5"/>
      <c r="B515" s="50" t="s">
        <v>204</v>
      </c>
      <c r="C515" s="6" t="s">
        <v>690</v>
      </c>
      <c r="D515" s="6" t="s">
        <v>691</v>
      </c>
      <c r="E515" s="67" t="s">
        <v>543</v>
      </c>
      <c r="F515" s="76"/>
      <c r="G515" s="8">
        <v>27768</v>
      </c>
      <c r="H515" s="90">
        <f>VLOOKUP(C515,'[1]Actualisation du CIF'!B$7:G$1272,6,0)</f>
        <v>0.23272300000000001</v>
      </c>
      <c r="I515" s="68">
        <v>0.23272300000000001</v>
      </c>
      <c r="J515" s="11">
        <v>496.799193</v>
      </c>
      <c r="K515" s="11">
        <v>177.267167</v>
      </c>
      <c r="L515" s="51">
        <v>14627.395795</v>
      </c>
      <c r="M515" s="41">
        <v>0</v>
      </c>
      <c r="N515" s="21">
        <v>0</v>
      </c>
      <c r="O515" s="8">
        <v>-949652</v>
      </c>
      <c r="P515" s="23">
        <v>0</v>
      </c>
      <c r="Q515" s="24">
        <v>0</v>
      </c>
      <c r="R515" s="24">
        <v>0</v>
      </c>
      <c r="S515" s="42">
        <v>1</v>
      </c>
      <c r="T515" s="32">
        <v>0</v>
      </c>
      <c r="U515" s="39">
        <v>0</v>
      </c>
      <c r="V515" s="64">
        <v>0</v>
      </c>
      <c r="W515" s="27">
        <v>0</v>
      </c>
      <c r="X515" s="88">
        <v>0</v>
      </c>
      <c r="Y515" s="26">
        <v>0</v>
      </c>
      <c r="Z515" s="27">
        <v>0</v>
      </c>
      <c r="AA515" s="89">
        <v>0</v>
      </c>
      <c r="AB515" s="67">
        <v>0</v>
      </c>
      <c r="AC515" s="67">
        <v>0</v>
      </c>
      <c r="AD515" s="75">
        <v>1</v>
      </c>
      <c r="AE515" s="64">
        <v>0</v>
      </c>
      <c r="AF515" s="27">
        <f t="shared" si="76"/>
        <v>0</v>
      </c>
      <c r="AG515" s="88">
        <v>0</v>
      </c>
      <c r="AH515" s="26">
        <v>0</v>
      </c>
      <c r="AI515" s="27">
        <f t="shared" si="77"/>
        <v>0</v>
      </c>
      <c r="AJ515" s="89">
        <v>0</v>
      </c>
      <c r="AK515" s="67">
        <f t="shared" si="78"/>
        <v>0</v>
      </c>
      <c r="AL515" s="67">
        <f t="shared" si="79"/>
        <v>0</v>
      </c>
      <c r="AM515" s="75">
        <f t="shared" si="80"/>
        <v>1</v>
      </c>
    </row>
    <row r="516" spans="1:39" x14ac:dyDescent="0.25">
      <c r="A516" s="5"/>
      <c r="B516" s="50" t="s">
        <v>204</v>
      </c>
      <c r="C516" s="6" t="s">
        <v>1621</v>
      </c>
      <c r="D516" s="6" t="s">
        <v>1622</v>
      </c>
      <c r="E516" s="67" t="s">
        <v>947</v>
      </c>
      <c r="F516" s="76"/>
      <c r="G516" s="8">
        <v>53578</v>
      </c>
      <c r="H516" s="90">
        <f>VLOOKUP(C516,'[1]Actualisation du CIF'!B$7:G$1272,6,0)</f>
        <v>0.38594699999999998</v>
      </c>
      <c r="I516" s="68">
        <v>0.38564100000000001</v>
      </c>
      <c r="J516" s="11">
        <v>926.30967899999996</v>
      </c>
      <c r="K516" s="11">
        <v>284.13949500000001</v>
      </c>
      <c r="L516" s="51">
        <v>12972.531508</v>
      </c>
      <c r="M516" s="41">
        <v>0</v>
      </c>
      <c r="N516" s="21">
        <v>0</v>
      </c>
      <c r="O516" s="8">
        <v>-671867</v>
      </c>
      <c r="P516" s="23">
        <v>0</v>
      </c>
      <c r="Q516" s="24">
        <v>0</v>
      </c>
      <c r="R516" s="24">
        <v>0</v>
      </c>
      <c r="S516" s="42">
        <v>1</v>
      </c>
      <c r="T516" s="32">
        <v>0</v>
      </c>
      <c r="U516" s="39">
        <v>0</v>
      </c>
      <c r="V516" s="64">
        <v>0</v>
      </c>
      <c r="W516" s="27">
        <v>0</v>
      </c>
      <c r="X516" s="88">
        <v>0</v>
      </c>
      <c r="Y516" s="26">
        <v>0</v>
      </c>
      <c r="Z516" s="27">
        <v>0</v>
      </c>
      <c r="AA516" s="89">
        <v>0</v>
      </c>
      <c r="AB516" s="67">
        <v>0</v>
      </c>
      <c r="AC516" s="67">
        <v>0</v>
      </c>
      <c r="AD516" s="75">
        <v>1</v>
      </c>
      <c r="AE516" s="64">
        <v>0</v>
      </c>
      <c r="AF516" s="27">
        <f t="shared" si="76"/>
        <v>0</v>
      </c>
      <c r="AG516" s="88">
        <v>0</v>
      </c>
      <c r="AH516" s="26">
        <v>0</v>
      </c>
      <c r="AI516" s="27">
        <f t="shared" si="77"/>
        <v>0</v>
      </c>
      <c r="AJ516" s="89">
        <v>0</v>
      </c>
      <c r="AK516" s="67">
        <f t="shared" si="78"/>
        <v>0</v>
      </c>
      <c r="AL516" s="67">
        <f t="shared" si="79"/>
        <v>0</v>
      </c>
      <c r="AM516" s="75">
        <f t="shared" si="80"/>
        <v>1</v>
      </c>
    </row>
    <row r="517" spans="1:39" x14ac:dyDescent="0.25">
      <c r="A517" s="5"/>
      <c r="B517" s="50" t="s">
        <v>204</v>
      </c>
      <c r="C517" s="6" t="s">
        <v>1631</v>
      </c>
      <c r="D517" s="6" t="s">
        <v>1632</v>
      </c>
      <c r="E517" s="67" t="s">
        <v>947</v>
      </c>
      <c r="F517" s="76"/>
      <c r="G517" s="8">
        <v>15980</v>
      </c>
      <c r="H517" s="90">
        <f>VLOOKUP(C517,'[1]Actualisation du CIF'!B$7:G$1272,6,0)</f>
        <v>0.42091200000000001</v>
      </c>
      <c r="I517" s="68">
        <v>0.42091200000000001</v>
      </c>
      <c r="J517" s="11">
        <v>350.33204000000001</v>
      </c>
      <c r="K517" s="11">
        <v>284.13949500000001</v>
      </c>
      <c r="L517" s="51">
        <v>12779.99337</v>
      </c>
      <c r="M517" s="41">
        <v>27959</v>
      </c>
      <c r="N517" s="21">
        <v>1.7496245306633291</v>
      </c>
      <c r="O517" s="8">
        <v>0</v>
      </c>
      <c r="P517" s="23">
        <v>-0.45737108773249124</v>
      </c>
      <c r="Q517" s="24">
        <v>0</v>
      </c>
      <c r="R517" s="24">
        <v>1</v>
      </c>
      <c r="S517" s="42">
        <v>0</v>
      </c>
      <c r="T517" s="32">
        <v>79900</v>
      </c>
      <c r="U517" s="39">
        <v>1</v>
      </c>
      <c r="V517" s="64">
        <v>87890</v>
      </c>
      <c r="W517" s="27">
        <v>5.5</v>
      </c>
      <c r="X517" s="88" t="s">
        <v>2632</v>
      </c>
      <c r="Y517" s="26">
        <v>128679.74900000004</v>
      </c>
      <c r="Z517" s="27">
        <v>8.0525500000000019</v>
      </c>
      <c r="AA517" s="89" t="s">
        <v>2632</v>
      </c>
      <c r="AB517" s="67">
        <v>1</v>
      </c>
      <c r="AC517" s="67">
        <v>0</v>
      </c>
      <c r="AD517" s="75">
        <v>0</v>
      </c>
      <c r="AE517" s="64">
        <v>87890</v>
      </c>
      <c r="AF517" s="27">
        <f t="shared" si="76"/>
        <v>5.5</v>
      </c>
      <c r="AG517" s="88" t="s">
        <v>2632</v>
      </c>
      <c r="AH517" s="26">
        <v>128679.74900000004</v>
      </c>
      <c r="AI517" s="27">
        <f t="shared" si="77"/>
        <v>8.0525500000000019</v>
      </c>
      <c r="AJ517" s="89" t="s">
        <v>2632</v>
      </c>
      <c r="AK517" s="67">
        <f t="shared" si="78"/>
        <v>1</v>
      </c>
      <c r="AL517" s="67">
        <f t="shared" si="79"/>
        <v>0</v>
      </c>
      <c r="AM517" s="75">
        <f t="shared" si="80"/>
        <v>0</v>
      </c>
    </row>
    <row r="518" spans="1:39" x14ac:dyDescent="0.25">
      <c r="A518" s="5"/>
      <c r="B518" s="50" t="s">
        <v>204</v>
      </c>
      <c r="C518" s="6" t="s">
        <v>692</v>
      </c>
      <c r="D518" s="6" t="s">
        <v>693</v>
      </c>
      <c r="E518" s="67" t="s">
        <v>543</v>
      </c>
      <c r="F518" s="76"/>
      <c r="G518" s="8">
        <v>27185</v>
      </c>
      <c r="H518" s="90">
        <f>VLOOKUP(C518,'[1]Actualisation du CIF'!B$7:G$1272,6,0)</f>
        <v>0.21079100000000001</v>
      </c>
      <c r="I518" s="68">
        <v>0.21079100000000001</v>
      </c>
      <c r="J518" s="11">
        <v>157.45970199999999</v>
      </c>
      <c r="K518" s="11">
        <v>177.267167</v>
      </c>
      <c r="L518" s="51">
        <v>13276.009266999999</v>
      </c>
      <c r="M518" s="41">
        <v>37891</v>
      </c>
      <c r="N518" s="21">
        <v>1.3938201213904726</v>
      </c>
      <c r="O518" s="8">
        <v>0</v>
      </c>
      <c r="P518" s="23">
        <v>1.8504887031637416</v>
      </c>
      <c r="Q518" s="24">
        <v>1</v>
      </c>
      <c r="R518" s="24">
        <v>0</v>
      </c>
      <c r="S518" s="42">
        <v>0</v>
      </c>
      <c r="T518" s="32">
        <v>135925</v>
      </c>
      <c r="U518" s="39">
        <v>1</v>
      </c>
      <c r="V518" s="64">
        <v>149517.5</v>
      </c>
      <c r="W518" s="27">
        <v>5.5</v>
      </c>
      <c r="X518" s="88" t="s">
        <v>2632</v>
      </c>
      <c r="Y518" s="26">
        <v>218908.57175000006</v>
      </c>
      <c r="Z518" s="27">
        <v>8.0525500000000019</v>
      </c>
      <c r="AA518" s="89" t="s">
        <v>2632</v>
      </c>
      <c r="AB518" s="67">
        <v>1</v>
      </c>
      <c r="AC518" s="67">
        <v>0</v>
      </c>
      <c r="AD518" s="75">
        <v>0</v>
      </c>
      <c r="AE518" s="64">
        <v>149517.5</v>
      </c>
      <c r="AF518" s="27">
        <f t="shared" si="76"/>
        <v>5.5</v>
      </c>
      <c r="AG518" s="88" t="s">
        <v>2632</v>
      </c>
      <c r="AH518" s="26">
        <v>218908.57175000006</v>
      </c>
      <c r="AI518" s="27">
        <f t="shared" si="77"/>
        <v>8.0525500000000019</v>
      </c>
      <c r="AJ518" s="89" t="s">
        <v>2632</v>
      </c>
      <c r="AK518" s="67">
        <f t="shared" si="78"/>
        <v>1</v>
      </c>
      <c r="AL518" s="67">
        <f t="shared" si="79"/>
        <v>0</v>
      </c>
      <c r="AM518" s="75">
        <f t="shared" si="80"/>
        <v>0</v>
      </c>
    </row>
    <row r="519" spans="1:39" x14ac:dyDescent="0.25">
      <c r="A519" s="5"/>
      <c r="B519" s="50" t="s">
        <v>204</v>
      </c>
      <c r="C519" s="6" t="s">
        <v>207</v>
      </c>
      <c r="D519" s="6" t="s">
        <v>208</v>
      </c>
      <c r="E519" s="67" t="s">
        <v>2633</v>
      </c>
      <c r="F519" s="76"/>
      <c r="G519" s="8">
        <v>97516</v>
      </c>
      <c r="H519" s="90">
        <f>VLOOKUP(C519,'[1]Actualisation du CIF'!B$7:G$1272,6,0)</f>
        <v>0.407003</v>
      </c>
      <c r="I519" s="68">
        <v>0.42298999999999998</v>
      </c>
      <c r="J519" s="11">
        <v>454.67720200000002</v>
      </c>
      <c r="K519" s="11">
        <v>401.16184900000002</v>
      </c>
      <c r="L519" s="51">
        <v>15394.009307</v>
      </c>
      <c r="M519" s="41">
        <v>1083521</v>
      </c>
      <c r="N519" s="21">
        <v>11.111212518971247</v>
      </c>
      <c r="O519" s="8">
        <v>0</v>
      </c>
      <c r="P519" s="23">
        <v>-8.5341644774338282E-2</v>
      </c>
      <c r="Q519" s="24">
        <v>0</v>
      </c>
      <c r="R519" s="24">
        <v>1</v>
      </c>
      <c r="S519" s="42">
        <v>0</v>
      </c>
      <c r="T519" s="32">
        <v>1083521</v>
      </c>
      <c r="U519" s="39">
        <v>0</v>
      </c>
      <c r="V519" s="64">
        <v>1191873.1000000001</v>
      </c>
      <c r="W519" s="27">
        <v>12.222333770868371</v>
      </c>
      <c r="X519" s="88">
        <v>0.10000000000000009</v>
      </c>
      <c r="Y519" s="26">
        <v>1745021.4057100005</v>
      </c>
      <c r="Z519" s="27">
        <v>17.894718873928387</v>
      </c>
      <c r="AA519" s="89">
        <v>0.61051000000000055</v>
      </c>
      <c r="AB519" s="67">
        <v>1</v>
      </c>
      <c r="AC519" s="67">
        <v>0</v>
      </c>
      <c r="AD519" s="75">
        <v>0</v>
      </c>
      <c r="AE519" s="64">
        <v>1191873.1000000001</v>
      </c>
      <c r="AF519" s="27">
        <f t="shared" si="76"/>
        <v>12.222333770868371</v>
      </c>
      <c r="AG519" s="88">
        <f>(AE519-M519)/M519</f>
        <v>0.10000000000000009</v>
      </c>
      <c r="AH519" s="26">
        <v>1745021.4057100005</v>
      </c>
      <c r="AI519" s="27">
        <f t="shared" si="77"/>
        <v>17.894718873928387</v>
      </c>
      <c r="AJ519" s="89">
        <f>(AH519-M519)/M519</f>
        <v>0.61051000000000055</v>
      </c>
      <c r="AK519" s="67">
        <f t="shared" si="78"/>
        <v>1</v>
      </c>
      <c r="AL519" s="67">
        <f t="shared" si="79"/>
        <v>0</v>
      </c>
      <c r="AM519" s="75">
        <f t="shared" si="80"/>
        <v>0</v>
      </c>
    </row>
    <row r="520" spans="1:39" x14ac:dyDescent="0.25">
      <c r="A520" s="5"/>
      <c r="B520" s="50" t="s">
        <v>204</v>
      </c>
      <c r="C520" s="6" t="s">
        <v>1629</v>
      </c>
      <c r="D520" s="6" t="s">
        <v>1630</v>
      </c>
      <c r="E520" s="67" t="s">
        <v>947</v>
      </c>
      <c r="F520" s="76"/>
      <c r="G520" s="8">
        <v>19706</v>
      </c>
      <c r="H520" s="90">
        <f>VLOOKUP(C520,'[1]Actualisation du CIF'!B$7:G$1272,6,0)</f>
        <v>0.26952799999999999</v>
      </c>
      <c r="I520" s="68">
        <v>0.27777499999999999</v>
      </c>
      <c r="J520" s="11">
        <v>294.88957699999997</v>
      </c>
      <c r="K520" s="11">
        <v>284.13949500000001</v>
      </c>
      <c r="L520" s="51">
        <v>16117.442212</v>
      </c>
      <c r="M520" s="41">
        <v>318840</v>
      </c>
      <c r="N520" s="21">
        <v>16.179843702425657</v>
      </c>
      <c r="O520" s="8">
        <v>0</v>
      </c>
      <c r="P520" s="23">
        <v>-8.261858874400084E-2</v>
      </c>
      <c r="Q520" s="24">
        <v>0</v>
      </c>
      <c r="R520" s="24">
        <v>1</v>
      </c>
      <c r="S520" s="42">
        <v>0</v>
      </c>
      <c r="T520" s="32">
        <v>318840</v>
      </c>
      <c r="U520" s="39">
        <v>0</v>
      </c>
      <c r="V520" s="64">
        <v>302898</v>
      </c>
      <c r="W520" s="27">
        <v>15.370851517304374</v>
      </c>
      <c r="X520" s="88">
        <v>-0.05</v>
      </c>
      <c r="Y520" s="26">
        <v>291788.6088715464</v>
      </c>
      <c r="Z520" s="27">
        <v>14.807094736199453</v>
      </c>
      <c r="AA520" s="89">
        <v>-8.4843153708611216E-2</v>
      </c>
      <c r="AB520" s="67">
        <v>0</v>
      </c>
      <c r="AC520" s="67">
        <v>1</v>
      </c>
      <c r="AD520" s="75">
        <v>0</v>
      </c>
      <c r="AE520" s="64">
        <v>302898</v>
      </c>
      <c r="AF520" s="27">
        <f t="shared" si="76"/>
        <v>15.370851517304374</v>
      </c>
      <c r="AG520" s="88">
        <f>(AE520-M520)/M520</f>
        <v>-0.05</v>
      </c>
      <c r="AH520" s="26">
        <v>281318.16367610818</v>
      </c>
      <c r="AI520" s="27">
        <f t="shared" si="77"/>
        <v>14.275761883492752</v>
      </c>
      <c r="AJ520" s="89">
        <f>(AH520-M520)/M520</f>
        <v>-0.11768233698372797</v>
      </c>
      <c r="AK520" s="67">
        <f t="shared" si="78"/>
        <v>0</v>
      </c>
      <c r="AL520" s="67">
        <f t="shared" si="79"/>
        <v>1</v>
      </c>
      <c r="AM520" s="75">
        <f t="shared" si="80"/>
        <v>0</v>
      </c>
    </row>
    <row r="521" spans="1:39" x14ac:dyDescent="0.25">
      <c r="A521" s="5"/>
      <c r="B521" s="50" t="s">
        <v>204</v>
      </c>
      <c r="C521" s="6" t="s">
        <v>1617</v>
      </c>
      <c r="D521" s="6" t="s">
        <v>1618</v>
      </c>
      <c r="E521" s="67" t="s">
        <v>947</v>
      </c>
      <c r="F521" s="76"/>
      <c r="G521" s="8">
        <v>22698</v>
      </c>
      <c r="H521" s="90">
        <f>VLOOKUP(C521,'[1]Actualisation du CIF'!B$7:G$1272,6,0)</f>
        <v>0.38722400000000001</v>
      </c>
      <c r="I521" s="68">
        <v>0.38718599999999997</v>
      </c>
      <c r="J521" s="11">
        <v>330.32725399999998</v>
      </c>
      <c r="K521" s="11">
        <v>284.13949500000001</v>
      </c>
      <c r="L521" s="51">
        <v>13694.722419</v>
      </c>
      <c r="M521" s="41">
        <v>227288</v>
      </c>
      <c r="N521" s="21">
        <v>10.013569477487003</v>
      </c>
      <c r="O521" s="8">
        <v>0</v>
      </c>
      <c r="P521" s="23">
        <v>-0.10989703349271571</v>
      </c>
      <c r="Q521" s="24">
        <v>0</v>
      </c>
      <c r="R521" s="24">
        <v>1</v>
      </c>
      <c r="S521" s="42">
        <v>0</v>
      </c>
      <c r="T521" s="32">
        <v>227288</v>
      </c>
      <c r="U521" s="39">
        <v>0</v>
      </c>
      <c r="V521" s="64">
        <v>250016.80000000002</v>
      </c>
      <c r="W521" s="27">
        <v>11.014926425235704</v>
      </c>
      <c r="X521" s="88">
        <v>0.10000000000000007</v>
      </c>
      <c r="Y521" s="26">
        <v>366049.5968800002</v>
      </c>
      <c r="Z521" s="27">
        <v>16.126953779187602</v>
      </c>
      <c r="AA521" s="89">
        <v>0.61051000000000089</v>
      </c>
      <c r="AB521" s="67">
        <v>1</v>
      </c>
      <c r="AC521" s="67">
        <v>0</v>
      </c>
      <c r="AD521" s="75">
        <v>0</v>
      </c>
      <c r="AE521" s="64">
        <v>250016.80000000002</v>
      </c>
      <c r="AF521" s="27">
        <f t="shared" si="76"/>
        <v>11.014926425235704</v>
      </c>
      <c r="AG521" s="88">
        <f>(AE521-M521)/M521</f>
        <v>0.10000000000000007</v>
      </c>
      <c r="AH521" s="26">
        <v>366049.5968800002</v>
      </c>
      <c r="AI521" s="27">
        <f t="shared" si="77"/>
        <v>16.126953779187602</v>
      </c>
      <c r="AJ521" s="89">
        <f>(AH521-M521)/M521</f>
        <v>0.61051000000000089</v>
      </c>
      <c r="AK521" s="67">
        <f t="shared" si="78"/>
        <v>1</v>
      </c>
      <c r="AL521" s="67">
        <f t="shared" si="79"/>
        <v>0</v>
      </c>
      <c r="AM521" s="75">
        <f t="shared" si="80"/>
        <v>0</v>
      </c>
    </row>
    <row r="522" spans="1:39" x14ac:dyDescent="0.25">
      <c r="A522" s="5"/>
      <c r="B522" s="50" t="s">
        <v>204</v>
      </c>
      <c r="C522" s="6" t="s">
        <v>1625</v>
      </c>
      <c r="D522" s="6" t="s">
        <v>1626</v>
      </c>
      <c r="E522" s="67" t="s">
        <v>947</v>
      </c>
      <c r="F522" s="76"/>
      <c r="G522" s="8">
        <v>24555</v>
      </c>
      <c r="H522" s="90">
        <f>VLOOKUP(C522,'[1]Actualisation du CIF'!B$7:G$1272,6,0)</f>
        <v>0.33527800000000002</v>
      </c>
      <c r="I522" s="68">
        <v>0.346688</v>
      </c>
      <c r="J522" s="11">
        <v>340.93561399999999</v>
      </c>
      <c r="K522" s="11">
        <v>284.13949500000001</v>
      </c>
      <c r="L522" s="51">
        <v>16321.350735</v>
      </c>
      <c r="M522" s="41">
        <v>110681</v>
      </c>
      <c r="N522" s="21">
        <v>4.5074730197515782</v>
      </c>
      <c r="O522" s="8">
        <v>0</v>
      </c>
      <c r="P522" s="23">
        <v>-0.19187805736346894</v>
      </c>
      <c r="Q522" s="24">
        <v>0</v>
      </c>
      <c r="R522" s="24">
        <v>1</v>
      </c>
      <c r="S522" s="42">
        <v>0</v>
      </c>
      <c r="T522" s="32">
        <v>122775</v>
      </c>
      <c r="U522" s="39">
        <v>1</v>
      </c>
      <c r="V522" s="64">
        <v>135052.5</v>
      </c>
      <c r="W522" s="27">
        <v>5.5</v>
      </c>
      <c r="X522" s="88" t="s">
        <v>2632</v>
      </c>
      <c r="Y522" s="26">
        <v>197730.36525000006</v>
      </c>
      <c r="Z522" s="27">
        <v>8.0525500000000019</v>
      </c>
      <c r="AA522" s="89" t="s">
        <v>2632</v>
      </c>
      <c r="AB522" s="67">
        <v>1</v>
      </c>
      <c r="AC522" s="67">
        <v>0</v>
      </c>
      <c r="AD522" s="75">
        <v>0</v>
      </c>
      <c r="AE522" s="64">
        <v>135052.5</v>
      </c>
      <c r="AF522" s="27">
        <f t="shared" ref="AF522:AF585" si="89">AE522/G522</f>
        <v>5.5</v>
      </c>
      <c r="AG522" s="88" t="s">
        <v>2632</v>
      </c>
      <c r="AH522" s="26">
        <v>197730.36525000006</v>
      </c>
      <c r="AI522" s="27">
        <f t="shared" ref="AI522:AI585" si="90">AH522/G522</f>
        <v>8.0525500000000019</v>
      </c>
      <c r="AJ522" s="89" t="s">
        <v>2632</v>
      </c>
      <c r="AK522" s="67">
        <f t="shared" ref="AK522:AK585" si="91">IF(AH522&gt;M522,1,0)</f>
        <v>1</v>
      </c>
      <c r="AL522" s="67">
        <f t="shared" ref="AL522:AL585" si="92">IF(AH522&lt;M522,1,0)</f>
        <v>0</v>
      </c>
      <c r="AM522" s="75">
        <f t="shared" ref="AM522:AM585" si="93">IF(AH522=M522,1,0)</f>
        <v>0</v>
      </c>
    </row>
    <row r="523" spans="1:39" x14ac:dyDescent="0.25">
      <c r="A523" s="5"/>
      <c r="B523" s="50" t="s">
        <v>211</v>
      </c>
      <c r="C523" s="6" t="s">
        <v>212</v>
      </c>
      <c r="D523" s="6" t="s">
        <v>213</v>
      </c>
      <c r="E523" s="67" t="s">
        <v>2633</v>
      </c>
      <c r="F523" s="76"/>
      <c r="G523" s="8">
        <v>56351</v>
      </c>
      <c r="H523" s="90">
        <f>VLOOKUP(C523,'[1]Actualisation du CIF'!B$7:G$1272,6,0)</f>
        <v>0.36999799999999999</v>
      </c>
      <c r="I523" s="68">
        <v>0.36617300000000003</v>
      </c>
      <c r="J523" s="11">
        <v>396.06583699999999</v>
      </c>
      <c r="K523" s="11">
        <v>401.16184900000002</v>
      </c>
      <c r="L523" s="51">
        <v>13356.183007</v>
      </c>
      <c r="M523" s="41">
        <v>676288</v>
      </c>
      <c r="N523" s="21">
        <v>12.001348689464251</v>
      </c>
      <c r="O523" s="8">
        <v>0</v>
      </c>
      <c r="P523" s="23">
        <v>-0.15735386824997366</v>
      </c>
      <c r="Q523" s="24">
        <v>0</v>
      </c>
      <c r="R523" s="24">
        <v>1</v>
      </c>
      <c r="S523" s="42">
        <v>0</v>
      </c>
      <c r="T523" s="32">
        <v>676288</v>
      </c>
      <c r="U523" s="39">
        <v>0</v>
      </c>
      <c r="V523" s="64">
        <v>743916.8</v>
      </c>
      <c r="W523" s="27">
        <v>13.201483558410677</v>
      </c>
      <c r="X523" s="88">
        <v>0.10000000000000007</v>
      </c>
      <c r="Y523" s="26">
        <v>1089168.5868800003</v>
      </c>
      <c r="Z523" s="27">
        <v>19.328292077869076</v>
      </c>
      <c r="AA523" s="89">
        <v>0.61051000000000044</v>
      </c>
      <c r="AB523" s="67">
        <v>1</v>
      </c>
      <c r="AC523" s="67">
        <v>0</v>
      </c>
      <c r="AD523" s="75">
        <v>0</v>
      </c>
      <c r="AE523" s="64">
        <v>743916.8</v>
      </c>
      <c r="AF523" s="27">
        <f t="shared" si="89"/>
        <v>13.201483558410677</v>
      </c>
      <c r="AG523" s="88">
        <f>(AE523-M523)/M523</f>
        <v>0.10000000000000007</v>
      </c>
      <c r="AH523" s="26">
        <v>1089168.5868800003</v>
      </c>
      <c r="AI523" s="27">
        <f t="shared" si="90"/>
        <v>19.328292077869076</v>
      </c>
      <c r="AJ523" s="89">
        <f>(AH523-M523)/M523</f>
        <v>0.61051000000000044</v>
      </c>
      <c r="AK523" s="67">
        <f t="shared" si="91"/>
        <v>1</v>
      </c>
      <c r="AL523" s="67">
        <f t="shared" si="92"/>
        <v>0</v>
      </c>
      <c r="AM523" s="75">
        <f t="shared" si="93"/>
        <v>0</v>
      </c>
    </row>
    <row r="524" spans="1:39" x14ac:dyDescent="0.25">
      <c r="A524" s="5"/>
      <c r="B524" s="50" t="s">
        <v>211</v>
      </c>
      <c r="C524" s="6" t="s">
        <v>1651</v>
      </c>
      <c r="D524" s="6" t="s">
        <v>1652</v>
      </c>
      <c r="E524" s="67" t="s">
        <v>947</v>
      </c>
      <c r="F524" s="76"/>
      <c r="G524" s="8">
        <v>7796</v>
      </c>
      <c r="H524" s="90">
        <f>VLOOKUP(C524,'[1]Actualisation du CIF'!B$7:G$1272,6,0)</f>
        <v>0.54284399999999999</v>
      </c>
      <c r="I524" s="68">
        <v>0.6</v>
      </c>
      <c r="J524" s="11">
        <v>240.333504</v>
      </c>
      <c r="K524" s="11">
        <v>284.13949500000001</v>
      </c>
      <c r="L524" s="51">
        <v>11897.274047999999</v>
      </c>
      <c r="M524" s="41">
        <v>54208</v>
      </c>
      <c r="N524" s="21">
        <v>6.9533093894304772</v>
      </c>
      <c r="O524" s="8">
        <v>0</v>
      </c>
      <c r="P524" s="23">
        <v>-6.6179191745859997E-2</v>
      </c>
      <c r="Q524" s="24">
        <v>0</v>
      </c>
      <c r="R524" s="24">
        <v>1</v>
      </c>
      <c r="S524" s="42">
        <v>0</v>
      </c>
      <c r="T524" s="32">
        <v>54208</v>
      </c>
      <c r="U524" s="39">
        <v>0</v>
      </c>
      <c r="V524" s="64">
        <v>59628.799999999988</v>
      </c>
      <c r="W524" s="27">
        <v>7.6486403283735234</v>
      </c>
      <c r="X524" s="88">
        <v>9.9999999999999784E-2</v>
      </c>
      <c r="Y524" s="26">
        <v>87302.526080000011</v>
      </c>
      <c r="Z524" s="27">
        <v>11.198374304771679</v>
      </c>
      <c r="AA524" s="89">
        <v>0.61051000000000022</v>
      </c>
      <c r="AB524" s="67">
        <v>1</v>
      </c>
      <c r="AC524" s="67">
        <v>0</v>
      </c>
      <c r="AD524" s="75">
        <v>0</v>
      </c>
      <c r="AE524" s="64">
        <v>59628.799999999988</v>
      </c>
      <c r="AF524" s="27">
        <f t="shared" si="89"/>
        <v>7.6486403283735234</v>
      </c>
      <c r="AG524" s="88">
        <f>(AE524-M524)/M524</f>
        <v>9.9999999999999784E-2</v>
      </c>
      <c r="AH524" s="26">
        <v>87302.526080000011</v>
      </c>
      <c r="AI524" s="27">
        <f t="shared" si="90"/>
        <v>11.198374304771679</v>
      </c>
      <c r="AJ524" s="89">
        <f>(AH524-M524)/M524</f>
        <v>0.61051000000000022</v>
      </c>
      <c r="AK524" s="67">
        <f t="shared" si="91"/>
        <v>1</v>
      </c>
      <c r="AL524" s="67">
        <f t="shared" si="92"/>
        <v>0</v>
      </c>
      <c r="AM524" s="75">
        <f t="shared" si="93"/>
        <v>0</v>
      </c>
    </row>
    <row r="525" spans="1:39" x14ac:dyDescent="0.25">
      <c r="A525" s="5"/>
      <c r="B525" s="50" t="s">
        <v>211</v>
      </c>
      <c r="C525" s="6" t="s">
        <v>1639</v>
      </c>
      <c r="D525" s="6" t="s">
        <v>1640</v>
      </c>
      <c r="E525" s="67" t="s">
        <v>947</v>
      </c>
      <c r="F525" s="76"/>
      <c r="G525" s="8">
        <v>23456</v>
      </c>
      <c r="H525" s="90">
        <f>VLOOKUP(C525,'[1]Actualisation du CIF'!B$7:G$1272,6,0)</f>
        <v>0.350968</v>
      </c>
      <c r="I525" s="68">
        <v>0.350968</v>
      </c>
      <c r="J525" s="11">
        <v>360.79830299999998</v>
      </c>
      <c r="K525" s="11">
        <v>284.13949500000001</v>
      </c>
      <c r="L525" s="51">
        <v>13198.397486</v>
      </c>
      <c r="M525" s="41">
        <v>0</v>
      </c>
      <c r="N525" s="21">
        <v>0</v>
      </c>
      <c r="O525" s="8">
        <v>-6375</v>
      </c>
      <c r="P525" s="23">
        <v>-1</v>
      </c>
      <c r="Q525" s="24">
        <v>0</v>
      </c>
      <c r="R525" s="24">
        <v>1</v>
      </c>
      <c r="S525" s="42">
        <v>0</v>
      </c>
      <c r="T525" s="32">
        <v>117280</v>
      </c>
      <c r="U525" s="39">
        <v>1</v>
      </c>
      <c r="V525" s="64">
        <v>129008</v>
      </c>
      <c r="W525" s="27">
        <v>5.5</v>
      </c>
      <c r="X525" s="88" t="s">
        <v>2632</v>
      </c>
      <c r="Y525" s="26">
        <v>188880.61280000006</v>
      </c>
      <c r="Z525" s="27">
        <v>8.0525500000000019</v>
      </c>
      <c r="AA525" s="89" t="s">
        <v>2632</v>
      </c>
      <c r="AB525" s="67">
        <v>1</v>
      </c>
      <c r="AC525" s="67">
        <v>0</v>
      </c>
      <c r="AD525" s="75">
        <v>0</v>
      </c>
      <c r="AE525" s="64">
        <v>129008</v>
      </c>
      <c r="AF525" s="27">
        <f t="shared" si="89"/>
        <v>5.5</v>
      </c>
      <c r="AG525" s="88" t="s">
        <v>2632</v>
      </c>
      <c r="AH525" s="26">
        <v>188880.61280000006</v>
      </c>
      <c r="AI525" s="27">
        <f t="shared" si="90"/>
        <v>8.0525500000000019</v>
      </c>
      <c r="AJ525" s="89" t="s">
        <v>2632</v>
      </c>
      <c r="AK525" s="67">
        <f t="shared" si="91"/>
        <v>1</v>
      </c>
      <c r="AL525" s="67">
        <f t="shared" si="92"/>
        <v>0</v>
      </c>
      <c r="AM525" s="75">
        <f t="shared" si="93"/>
        <v>0</v>
      </c>
    </row>
    <row r="526" spans="1:39" x14ac:dyDescent="0.25">
      <c r="A526" s="5"/>
      <c r="B526" s="50" t="s">
        <v>211</v>
      </c>
      <c r="C526" s="6" t="s">
        <v>1645</v>
      </c>
      <c r="D526" s="6" t="s">
        <v>1646</v>
      </c>
      <c r="E526" s="67" t="s">
        <v>947</v>
      </c>
      <c r="F526" s="76"/>
      <c r="G526" s="8">
        <v>20581</v>
      </c>
      <c r="H526" s="90">
        <f>VLOOKUP(C526,'[1]Actualisation du CIF'!B$7:G$1272,6,0)</f>
        <v>0.31561699999999998</v>
      </c>
      <c r="I526" s="68">
        <v>0.416657</v>
      </c>
      <c r="J526" s="11">
        <v>169.66221300000001</v>
      </c>
      <c r="K526" s="11">
        <v>284.13949500000001</v>
      </c>
      <c r="L526" s="51">
        <v>13889.49424</v>
      </c>
      <c r="M526" s="41">
        <v>451146</v>
      </c>
      <c r="N526" s="21">
        <v>21.920509207521501</v>
      </c>
      <c r="O526" s="8">
        <v>0</v>
      </c>
      <c r="P526" s="23">
        <v>2.411685970775145E-3</v>
      </c>
      <c r="Q526" s="24">
        <v>1</v>
      </c>
      <c r="R526" s="24">
        <v>0</v>
      </c>
      <c r="S526" s="42">
        <v>0</v>
      </c>
      <c r="T526" s="32">
        <v>451146</v>
      </c>
      <c r="U526" s="39">
        <v>0</v>
      </c>
      <c r="V526" s="64">
        <v>441006.24257717154</v>
      </c>
      <c r="W526" s="27">
        <v>21.427833563829335</v>
      </c>
      <c r="X526" s="88">
        <v>-2.2475556522341913E-2</v>
      </c>
      <c r="Y526" s="26">
        <v>464809.53902947111</v>
      </c>
      <c r="Z526" s="27">
        <v>22.584400127762066</v>
      </c>
      <c r="AA526" s="89">
        <v>3.0286290977801222E-2</v>
      </c>
      <c r="AB526" s="67">
        <v>1</v>
      </c>
      <c r="AC526" s="67">
        <v>0</v>
      </c>
      <c r="AD526" s="75">
        <v>0</v>
      </c>
      <c r="AE526" s="64">
        <v>496260.60000000003</v>
      </c>
      <c r="AF526" s="27">
        <f t="shared" si="89"/>
        <v>24.112560128273653</v>
      </c>
      <c r="AG526" s="88">
        <f>(AE526-M526)/M526</f>
        <v>0.10000000000000007</v>
      </c>
      <c r="AH526" s="26">
        <v>573752.76462346665</v>
      </c>
      <c r="AI526" s="27">
        <f t="shared" si="90"/>
        <v>27.877788475947071</v>
      </c>
      <c r="AJ526" s="89">
        <f>(AH526-M526)/M526</f>
        <v>0.27176737602343065</v>
      </c>
      <c r="AK526" s="67">
        <f t="shared" si="91"/>
        <v>1</v>
      </c>
      <c r="AL526" s="67">
        <f t="shared" si="92"/>
        <v>0</v>
      </c>
      <c r="AM526" s="75">
        <f t="shared" si="93"/>
        <v>0</v>
      </c>
    </row>
    <row r="527" spans="1:39" x14ac:dyDescent="0.25">
      <c r="A527" s="5"/>
      <c r="B527" s="50" t="s">
        <v>211</v>
      </c>
      <c r="C527" s="6" t="s">
        <v>1643</v>
      </c>
      <c r="D527" s="6" t="s">
        <v>1644</v>
      </c>
      <c r="E527" s="67" t="s">
        <v>947</v>
      </c>
      <c r="F527" s="76"/>
      <c r="G527" s="8">
        <v>24406</v>
      </c>
      <c r="H527" s="90">
        <f>VLOOKUP(C527,'[1]Actualisation du CIF'!B$7:G$1272,6,0)</f>
        <v>0.30179800000000001</v>
      </c>
      <c r="I527" s="68">
        <v>0.28553699999999999</v>
      </c>
      <c r="J527" s="11">
        <v>245.93907200000001</v>
      </c>
      <c r="K527" s="11">
        <v>284.13949500000001</v>
      </c>
      <c r="L527" s="51">
        <v>13721.282493000001</v>
      </c>
      <c r="M527" s="41">
        <v>466617</v>
      </c>
      <c r="N527" s="21">
        <v>19.118946160780137</v>
      </c>
      <c r="O527" s="8">
        <v>0</v>
      </c>
      <c r="P527" s="23">
        <v>-6.9225377000128863E-4</v>
      </c>
      <c r="Q527" s="24">
        <v>0</v>
      </c>
      <c r="R527" s="24">
        <v>1</v>
      </c>
      <c r="S527" s="42">
        <v>0</v>
      </c>
      <c r="T527" s="32">
        <v>466617</v>
      </c>
      <c r="U527" s="39">
        <v>0</v>
      </c>
      <c r="V527" s="64">
        <v>443286.14999999997</v>
      </c>
      <c r="W527" s="27">
        <v>18.162998852741129</v>
      </c>
      <c r="X527" s="88">
        <v>-5.0000000000000072E-2</v>
      </c>
      <c r="Y527" s="26">
        <v>454456.69658666902</v>
      </c>
      <c r="Z527" s="27">
        <v>18.620695590701835</v>
      </c>
      <c r="AA527" s="89">
        <v>-2.6060566617442108E-2</v>
      </c>
      <c r="AB527" s="67">
        <v>0</v>
      </c>
      <c r="AC527" s="67">
        <v>1</v>
      </c>
      <c r="AD527" s="75">
        <v>0</v>
      </c>
      <c r="AE527" s="64">
        <v>443286.14999999997</v>
      </c>
      <c r="AF527" s="27">
        <f t="shared" si="89"/>
        <v>18.162998852741129</v>
      </c>
      <c r="AG527" s="88">
        <f>(AE527-M527)/M527</f>
        <v>-5.0000000000000072E-2</v>
      </c>
      <c r="AH527" s="26">
        <v>402142.74724835035</v>
      </c>
      <c r="AI527" s="27">
        <f t="shared" si="90"/>
        <v>16.477208360581429</v>
      </c>
      <c r="AJ527" s="89">
        <f>(AH527-M527)/M527</f>
        <v>-0.13817381868138034</v>
      </c>
      <c r="AK527" s="67">
        <f t="shared" si="91"/>
        <v>0</v>
      </c>
      <c r="AL527" s="67">
        <f t="shared" si="92"/>
        <v>1</v>
      </c>
      <c r="AM527" s="75">
        <f t="shared" si="93"/>
        <v>0</v>
      </c>
    </row>
    <row r="528" spans="1:39" x14ac:dyDescent="0.25">
      <c r="A528" s="5"/>
      <c r="B528" s="50" t="s">
        <v>211</v>
      </c>
      <c r="C528" s="6" t="s">
        <v>214</v>
      </c>
      <c r="D528" s="6" t="s">
        <v>215</v>
      </c>
      <c r="E528" s="67" t="s">
        <v>2633</v>
      </c>
      <c r="F528" s="76"/>
      <c r="G528" s="8">
        <v>36652</v>
      </c>
      <c r="H528" s="90">
        <f>VLOOKUP(C528,'[1]Actualisation du CIF'!B$7:G$1272,6,0)</f>
        <v>0.39773599999999998</v>
      </c>
      <c r="I528" s="68">
        <v>0.53725000000000001</v>
      </c>
      <c r="J528" s="11">
        <v>370.61892899999998</v>
      </c>
      <c r="K528" s="11">
        <v>401.16184900000002</v>
      </c>
      <c r="L528" s="51">
        <v>13851.324519</v>
      </c>
      <c r="M528" s="41">
        <v>1329971</v>
      </c>
      <c r="N528" s="21">
        <v>36.286450944013971</v>
      </c>
      <c r="O528" s="8">
        <v>0</v>
      </c>
      <c r="P528" s="23">
        <v>5.7798291377639558E-4</v>
      </c>
      <c r="Q528" s="24">
        <v>1</v>
      </c>
      <c r="R528" s="24">
        <v>0</v>
      </c>
      <c r="S528" s="42">
        <v>0</v>
      </c>
      <c r="T528" s="32">
        <v>1329971</v>
      </c>
      <c r="U528" s="39">
        <v>0</v>
      </c>
      <c r="V528" s="64">
        <v>1263472.45</v>
      </c>
      <c r="W528" s="27">
        <v>34.472128396813268</v>
      </c>
      <c r="X528" s="88">
        <v>-5.0000000000000037E-2</v>
      </c>
      <c r="Y528" s="26">
        <v>1029106.2072278125</v>
      </c>
      <c r="Z528" s="27">
        <v>28.07776403000689</v>
      </c>
      <c r="AA528" s="89">
        <v>-0.22621906250000001</v>
      </c>
      <c r="AB528" s="67">
        <v>0</v>
      </c>
      <c r="AC528" s="67">
        <v>1</v>
      </c>
      <c r="AD528" s="75">
        <v>0</v>
      </c>
      <c r="AE528" s="64">
        <v>1329971</v>
      </c>
      <c r="AF528" s="27">
        <f t="shared" si="89"/>
        <v>36.286450944013971</v>
      </c>
      <c r="AG528" s="88">
        <f>(AE528-M528)/M528</f>
        <v>0</v>
      </c>
      <c r="AH528" s="26">
        <v>1329971</v>
      </c>
      <c r="AI528" s="27">
        <f t="shared" si="90"/>
        <v>36.286450944013971</v>
      </c>
      <c r="AJ528" s="89">
        <f>(AH528-M528)/M528</f>
        <v>0</v>
      </c>
      <c r="AK528" s="67">
        <f t="shared" si="91"/>
        <v>0</v>
      </c>
      <c r="AL528" s="67">
        <f t="shared" si="92"/>
        <v>0</v>
      </c>
      <c r="AM528" s="75">
        <f t="shared" si="93"/>
        <v>1</v>
      </c>
    </row>
    <row r="529" spans="1:39" x14ac:dyDescent="0.25">
      <c r="A529" s="5"/>
      <c r="B529" s="50" t="s">
        <v>211</v>
      </c>
      <c r="C529" s="6" t="s">
        <v>1637</v>
      </c>
      <c r="D529" s="6" t="s">
        <v>1638</v>
      </c>
      <c r="E529" s="67" t="s">
        <v>947</v>
      </c>
      <c r="F529" s="76"/>
      <c r="G529" s="8">
        <v>24244</v>
      </c>
      <c r="H529" s="90">
        <f>VLOOKUP(C529,'[1]Actualisation du CIF'!B$7:G$1272,6,0)</f>
        <v>0.32353300000000002</v>
      </c>
      <c r="I529" s="68">
        <v>0.33841500000000002</v>
      </c>
      <c r="J529" s="11">
        <v>239.18449899999999</v>
      </c>
      <c r="K529" s="11">
        <v>284.13949500000001</v>
      </c>
      <c r="L529" s="51">
        <v>12549.745679</v>
      </c>
      <c r="M529" s="41">
        <v>359473</v>
      </c>
      <c r="N529" s="21">
        <v>14.827297475664082</v>
      </c>
      <c r="O529" s="8">
        <v>0</v>
      </c>
      <c r="P529" s="23">
        <v>-8.1345688861989753E-3</v>
      </c>
      <c r="Q529" s="24">
        <v>0</v>
      </c>
      <c r="R529" s="24">
        <v>1</v>
      </c>
      <c r="S529" s="42">
        <v>0</v>
      </c>
      <c r="T529" s="32">
        <v>359473</v>
      </c>
      <c r="U529" s="39">
        <v>0</v>
      </c>
      <c r="V529" s="64">
        <v>395420.30000000005</v>
      </c>
      <c r="W529" s="27">
        <v>16.310027223230492</v>
      </c>
      <c r="X529" s="88">
        <v>0.10000000000000013</v>
      </c>
      <c r="Y529" s="26">
        <v>503860.63811231859</v>
      </c>
      <c r="Z529" s="27">
        <v>20.782900433604958</v>
      </c>
      <c r="AA529" s="89">
        <v>0.40166476512093702</v>
      </c>
      <c r="AB529" s="67">
        <v>1</v>
      </c>
      <c r="AC529" s="67">
        <v>0</v>
      </c>
      <c r="AD529" s="75">
        <v>0</v>
      </c>
      <c r="AE529" s="64">
        <v>395420.30000000005</v>
      </c>
      <c r="AF529" s="27">
        <f t="shared" si="89"/>
        <v>16.310027223230492</v>
      </c>
      <c r="AG529" s="88">
        <f>(AE529-M529)/M529</f>
        <v>0.10000000000000013</v>
      </c>
      <c r="AH529" s="26">
        <v>492891.73374563444</v>
      </c>
      <c r="AI529" s="27">
        <f t="shared" si="90"/>
        <v>20.33046253694252</v>
      </c>
      <c r="AJ529" s="89">
        <f>(AH529-M529)/M529</f>
        <v>0.37115091744201772</v>
      </c>
      <c r="AK529" s="67">
        <f t="shared" si="91"/>
        <v>1</v>
      </c>
      <c r="AL529" s="67">
        <f t="shared" si="92"/>
        <v>0</v>
      </c>
      <c r="AM529" s="75">
        <f t="shared" si="93"/>
        <v>0</v>
      </c>
    </row>
    <row r="530" spans="1:39" x14ac:dyDescent="0.25">
      <c r="A530" s="5"/>
      <c r="B530" s="50" t="s">
        <v>211</v>
      </c>
      <c r="C530" s="6" t="s">
        <v>1647</v>
      </c>
      <c r="D530" s="6" t="s">
        <v>1648</v>
      </c>
      <c r="E530" s="67" t="s">
        <v>947</v>
      </c>
      <c r="F530" s="76"/>
      <c r="G530" s="8">
        <v>11568</v>
      </c>
      <c r="H530" s="90">
        <f>VLOOKUP(C530,'[1]Actualisation du CIF'!B$7:G$1272,6,0)</f>
        <v>0.41222599999999998</v>
      </c>
      <c r="I530" s="68">
        <v>0.57833900000000005</v>
      </c>
      <c r="J530" s="11">
        <v>246.904651</v>
      </c>
      <c r="K530" s="11">
        <v>284.13949500000001</v>
      </c>
      <c r="L530" s="51">
        <v>12303.206893</v>
      </c>
      <c r="M530" s="41">
        <v>401076</v>
      </c>
      <c r="N530" s="21">
        <v>34.671161825726138</v>
      </c>
      <c r="O530" s="8">
        <v>0</v>
      </c>
      <c r="P530" s="23">
        <v>5.9693329188482587E-3</v>
      </c>
      <c r="Q530" s="24">
        <v>1</v>
      </c>
      <c r="R530" s="24">
        <v>0</v>
      </c>
      <c r="S530" s="42">
        <v>0</v>
      </c>
      <c r="T530" s="32">
        <v>401075.99999999994</v>
      </c>
      <c r="U530" s="39">
        <v>0</v>
      </c>
      <c r="V530" s="64">
        <v>381022.19999999995</v>
      </c>
      <c r="W530" s="27">
        <v>32.937603734439833</v>
      </c>
      <c r="X530" s="88">
        <v>-5.0000000000000114E-2</v>
      </c>
      <c r="Y530" s="26">
        <v>310344.96328874992</v>
      </c>
      <c r="Z530" s="27">
        <v>26.827884101724578</v>
      </c>
      <c r="AA530" s="89">
        <v>-0.22621906250000021</v>
      </c>
      <c r="AB530" s="67">
        <v>0</v>
      </c>
      <c r="AC530" s="67">
        <v>1</v>
      </c>
      <c r="AD530" s="75">
        <v>0</v>
      </c>
      <c r="AE530" s="64">
        <v>401075.99999999994</v>
      </c>
      <c r="AF530" s="27">
        <f t="shared" si="89"/>
        <v>34.671161825726138</v>
      </c>
      <c r="AG530" s="88">
        <f>(AE530-M530)/M530</f>
        <v>-1.4512875593021623E-16</v>
      </c>
      <c r="AH530" s="26">
        <v>401075.99999999994</v>
      </c>
      <c r="AI530" s="27">
        <f t="shared" si="90"/>
        <v>34.671161825726138</v>
      </c>
      <c r="AJ530" s="89">
        <f>(AH530-M530)/M530</f>
        <v>-1.4512875593021623E-16</v>
      </c>
      <c r="AK530" s="67">
        <f t="shared" si="91"/>
        <v>0</v>
      </c>
      <c r="AL530" s="67">
        <f t="shared" si="92"/>
        <v>0</v>
      </c>
      <c r="AM530" s="75">
        <f t="shared" si="93"/>
        <v>1</v>
      </c>
    </row>
    <row r="531" spans="1:39" x14ac:dyDescent="0.25">
      <c r="A531" s="5"/>
      <c r="B531" s="50" t="s">
        <v>211</v>
      </c>
      <c r="C531" s="6" t="s">
        <v>696</v>
      </c>
      <c r="D531" s="6" t="s">
        <v>697</v>
      </c>
      <c r="E531" s="67" t="s">
        <v>543</v>
      </c>
      <c r="F531" s="76"/>
      <c r="G531" s="8">
        <v>10311</v>
      </c>
      <c r="H531" s="90">
        <f>VLOOKUP(C531,'[1]Actualisation du CIF'!B$7:G$1272,6,0)</f>
        <v>0.44668000000000002</v>
      </c>
      <c r="I531" s="68">
        <v>0.44668000000000002</v>
      </c>
      <c r="J531" s="11">
        <v>140.69517999999999</v>
      </c>
      <c r="K531" s="11">
        <v>177.267167</v>
      </c>
      <c r="L531" s="51">
        <v>23594.620859999999</v>
      </c>
      <c r="M531" s="41">
        <v>10263</v>
      </c>
      <c r="N531" s="21">
        <v>0.99534477742217053</v>
      </c>
      <c r="O531" s="8">
        <v>0</v>
      </c>
      <c r="P531" s="23">
        <v>1.1931031120246731</v>
      </c>
      <c r="Q531" s="24">
        <v>1</v>
      </c>
      <c r="R531" s="24">
        <v>0</v>
      </c>
      <c r="S531" s="42">
        <v>0</v>
      </c>
      <c r="T531" s="32">
        <v>51555</v>
      </c>
      <c r="U531" s="39">
        <v>1</v>
      </c>
      <c r="V531" s="64">
        <v>56710.5</v>
      </c>
      <c r="W531" s="27">
        <v>5.5</v>
      </c>
      <c r="X531" s="88" t="s">
        <v>2632</v>
      </c>
      <c r="Y531" s="26">
        <v>83029.843050000025</v>
      </c>
      <c r="Z531" s="27">
        <v>8.0525500000000019</v>
      </c>
      <c r="AA531" s="89" t="s">
        <v>2632</v>
      </c>
      <c r="AB531" s="67">
        <v>1</v>
      </c>
      <c r="AC531" s="67">
        <v>0</v>
      </c>
      <c r="AD531" s="75">
        <v>0</v>
      </c>
      <c r="AE531" s="64">
        <v>56710.5</v>
      </c>
      <c r="AF531" s="27">
        <f t="shared" si="89"/>
        <v>5.5</v>
      </c>
      <c r="AG531" s="88" t="s">
        <v>2632</v>
      </c>
      <c r="AH531" s="26">
        <v>83029.843049999967</v>
      </c>
      <c r="AI531" s="27">
        <f t="shared" si="90"/>
        <v>8.0525499999999965</v>
      </c>
      <c r="AJ531" s="89" t="s">
        <v>2632</v>
      </c>
      <c r="AK531" s="67">
        <f t="shared" si="91"/>
        <v>1</v>
      </c>
      <c r="AL531" s="67">
        <f t="shared" si="92"/>
        <v>0</v>
      </c>
      <c r="AM531" s="75">
        <f t="shared" si="93"/>
        <v>0</v>
      </c>
    </row>
    <row r="532" spans="1:39" x14ac:dyDescent="0.25">
      <c r="A532" s="5"/>
      <c r="B532" s="50" t="s">
        <v>211</v>
      </c>
      <c r="C532" s="6" t="s">
        <v>1657</v>
      </c>
      <c r="D532" s="6" t="s">
        <v>1658</v>
      </c>
      <c r="E532" s="67" t="s">
        <v>947</v>
      </c>
      <c r="F532" s="76"/>
      <c r="G532" s="8">
        <v>7765</v>
      </c>
      <c r="H532" s="90">
        <f>VLOOKUP(C532,'[1]Actualisation du CIF'!B$7:G$1272,6,0)</f>
        <v>0.51967200000000002</v>
      </c>
      <c r="I532" s="68">
        <v>0.51950200000000002</v>
      </c>
      <c r="J532" s="11">
        <v>387.83940799999999</v>
      </c>
      <c r="K532" s="11">
        <v>284.13949500000001</v>
      </c>
      <c r="L532" s="51">
        <v>13124.050542999999</v>
      </c>
      <c r="M532" s="41">
        <v>6213</v>
      </c>
      <c r="N532" s="21">
        <v>0.80012878300064394</v>
      </c>
      <c r="O532" s="8">
        <v>0</v>
      </c>
      <c r="P532" s="23">
        <v>-0.34472786542176431</v>
      </c>
      <c r="Q532" s="24">
        <v>0</v>
      </c>
      <c r="R532" s="24">
        <v>1</v>
      </c>
      <c r="S532" s="42">
        <v>0</v>
      </c>
      <c r="T532" s="32">
        <v>38825</v>
      </c>
      <c r="U532" s="39">
        <v>1</v>
      </c>
      <c r="V532" s="64">
        <v>42707.5</v>
      </c>
      <c r="W532" s="27">
        <v>5.5</v>
      </c>
      <c r="X532" s="88" t="s">
        <v>2632</v>
      </c>
      <c r="Y532" s="26">
        <v>62528.050750000024</v>
      </c>
      <c r="Z532" s="27">
        <v>8.0525500000000036</v>
      </c>
      <c r="AA532" s="89" t="s">
        <v>2632</v>
      </c>
      <c r="AB532" s="67">
        <v>1</v>
      </c>
      <c r="AC532" s="67">
        <v>0</v>
      </c>
      <c r="AD532" s="75">
        <v>0</v>
      </c>
      <c r="AE532" s="64">
        <v>42707.5</v>
      </c>
      <c r="AF532" s="27">
        <f t="shared" si="89"/>
        <v>5.5</v>
      </c>
      <c r="AG532" s="88" t="s">
        <v>2632</v>
      </c>
      <c r="AH532" s="26">
        <v>62528.050750000024</v>
      </c>
      <c r="AI532" s="27">
        <f t="shared" si="90"/>
        <v>8.0525500000000036</v>
      </c>
      <c r="AJ532" s="89" t="s">
        <v>2632</v>
      </c>
      <c r="AK532" s="67">
        <f t="shared" si="91"/>
        <v>1</v>
      </c>
      <c r="AL532" s="67">
        <f t="shared" si="92"/>
        <v>0</v>
      </c>
      <c r="AM532" s="75">
        <f t="shared" si="93"/>
        <v>0</v>
      </c>
    </row>
    <row r="533" spans="1:39" x14ac:dyDescent="0.25">
      <c r="A533" s="5"/>
      <c r="B533" s="50" t="s">
        <v>211</v>
      </c>
      <c r="C533" s="6" t="s">
        <v>1641</v>
      </c>
      <c r="D533" s="6" t="s">
        <v>1642</v>
      </c>
      <c r="E533" s="67" t="s">
        <v>947</v>
      </c>
      <c r="F533" s="76"/>
      <c r="G533" s="8">
        <v>10085</v>
      </c>
      <c r="H533" s="90">
        <f>VLOOKUP(C533,'[1]Actualisation du CIF'!B$7:G$1272,6,0)</f>
        <v>0.55958399999999997</v>
      </c>
      <c r="I533" s="68">
        <v>0.59418300000000002</v>
      </c>
      <c r="J533" s="11">
        <v>110.88577100000001</v>
      </c>
      <c r="K533" s="11">
        <v>284.13949500000001</v>
      </c>
      <c r="L533" s="51">
        <v>12127.4841</v>
      </c>
      <c r="M533" s="41">
        <v>349347</v>
      </c>
      <c r="N533" s="21">
        <v>34.640257808626671</v>
      </c>
      <c r="O533" s="8">
        <v>0</v>
      </c>
      <c r="P533" s="23">
        <v>-4.3148566157690249E-3</v>
      </c>
      <c r="Q533" s="24">
        <v>0</v>
      </c>
      <c r="R533" s="24">
        <v>1</v>
      </c>
      <c r="S533" s="42">
        <v>0</v>
      </c>
      <c r="T533" s="32">
        <v>349347</v>
      </c>
      <c r="U533" s="39">
        <v>0</v>
      </c>
      <c r="V533" s="64">
        <v>384281.7</v>
      </c>
      <c r="W533" s="27">
        <v>38.104283589489341</v>
      </c>
      <c r="X533" s="88">
        <v>0.10000000000000003</v>
      </c>
      <c r="Y533" s="26">
        <v>517791.83774692786</v>
      </c>
      <c r="Z533" s="27">
        <v>51.342770227756851</v>
      </c>
      <c r="AA533" s="89">
        <v>0.48217055748847953</v>
      </c>
      <c r="AB533" s="67">
        <v>1</v>
      </c>
      <c r="AC533" s="67">
        <v>0</v>
      </c>
      <c r="AD533" s="75">
        <v>0</v>
      </c>
      <c r="AE533" s="64">
        <v>384281.7</v>
      </c>
      <c r="AF533" s="27">
        <f t="shared" si="89"/>
        <v>38.104283589489341</v>
      </c>
      <c r="AG533" s="88">
        <f t="shared" ref="AG533:AG545" si="94">(AE533-M533)/M533</f>
        <v>0.10000000000000003</v>
      </c>
      <c r="AH533" s="26">
        <v>513913.08811314439</v>
      </c>
      <c r="AI533" s="27">
        <f t="shared" si="90"/>
        <v>50.958164413797164</v>
      </c>
      <c r="AJ533" s="89">
        <f t="shared" ref="AJ533:AJ545" si="95">(AH533-M533)/M533</f>
        <v>0.47106770091955674</v>
      </c>
      <c r="AK533" s="67">
        <f t="shared" si="91"/>
        <v>1</v>
      </c>
      <c r="AL533" s="67">
        <f t="shared" si="92"/>
        <v>0</v>
      </c>
      <c r="AM533" s="75">
        <f t="shared" si="93"/>
        <v>0</v>
      </c>
    </row>
    <row r="534" spans="1:39" x14ac:dyDescent="0.25">
      <c r="A534" s="5"/>
      <c r="B534" s="50" t="s">
        <v>211</v>
      </c>
      <c r="C534" s="6" t="s">
        <v>1635</v>
      </c>
      <c r="D534" s="6" t="s">
        <v>1636</v>
      </c>
      <c r="E534" s="67" t="s">
        <v>947</v>
      </c>
      <c r="F534" s="76"/>
      <c r="G534" s="8">
        <v>10490</v>
      </c>
      <c r="H534" s="90">
        <f>VLOOKUP(C534,'[1]Actualisation du CIF'!B$7:G$1272,6,0)</f>
        <v>0.61375999999999997</v>
      </c>
      <c r="I534" s="68">
        <v>0.6</v>
      </c>
      <c r="J534" s="11">
        <v>218.09542400000001</v>
      </c>
      <c r="K534" s="11">
        <v>284.13949500000001</v>
      </c>
      <c r="L534" s="51">
        <v>15377.742692</v>
      </c>
      <c r="M534" s="41">
        <v>252771</v>
      </c>
      <c r="N534" s="21">
        <v>24.096377502383223</v>
      </c>
      <c r="O534" s="8">
        <v>0</v>
      </c>
      <c r="P534" s="23">
        <v>1.1906861117007579E-4</v>
      </c>
      <c r="Q534" s="24">
        <v>1</v>
      </c>
      <c r="R534" s="24">
        <v>0</v>
      </c>
      <c r="S534" s="42">
        <v>0</v>
      </c>
      <c r="T534" s="32">
        <v>252771</v>
      </c>
      <c r="U534" s="39">
        <v>0</v>
      </c>
      <c r="V534" s="64">
        <v>278048.10000000003</v>
      </c>
      <c r="W534" s="27">
        <v>26.506015252621548</v>
      </c>
      <c r="X534" s="88">
        <v>0.10000000000000014</v>
      </c>
      <c r="Y534" s="26">
        <v>392569.70799743466</v>
      </c>
      <c r="Z534" s="27">
        <v>37.42323241157623</v>
      </c>
      <c r="AA534" s="89">
        <v>0.5530646632621411</v>
      </c>
      <c r="AB534" s="67">
        <v>1</v>
      </c>
      <c r="AC534" s="67">
        <v>0</v>
      </c>
      <c r="AD534" s="75">
        <v>0</v>
      </c>
      <c r="AE534" s="64">
        <v>278048.10000000003</v>
      </c>
      <c r="AF534" s="27">
        <f t="shared" si="89"/>
        <v>26.506015252621548</v>
      </c>
      <c r="AG534" s="88">
        <f t="shared" si="94"/>
        <v>0.10000000000000014</v>
      </c>
      <c r="AH534" s="26">
        <v>367155.34213577176</v>
      </c>
      <c r="AI534" s="27">
        <f t="shared" si="90"/>
        <v>35.000509259844783</v>
      </c>
      <c r="AJ534" s="89">
        <f t="shared" si="95"/>
        <v>0.45252161891898895</v>
      </c>
      <c r="AK534" s="67">
        <f t="shared" si="91"/>
        <v>1</v>
      </c>
      <c r="AL534" s="67">
        <f t="shared" si="92"/>
        <v>0</v>
      </c>
      <c r="AM534" s="75">
        <f t="shared" si="93"/>
        <v>0</v>
      </c>
    </row>
    <row r="535" spans="1:39" x14ac:dyDescent="0.25">
      <c r="A535" s="5"/>
      <c r="B535" s="50" t="s">
        <v>211</v>
      </c>
      <c r="C535" s="6" t="s">
        <v>1633</v>
      </c>
      <c r="D535" s="6" t="s">
        <v>1634</v>
      </c>
      <c r="E535" s="67" t="s">
        <v>947</v>
      </c>
      <c r="F535" s="76"/>
      <c r="G535" s="8">
        <v>12050</v>
      </c>
      <c r="H535" s="90">
        <f>VLOOKUP(C535,'[1]Actualisation du CIF'!B$7:G$1272,6,0)</f>
        <v>0.591028</v>
      </c>
      <c r="I535" s="68">
        <v>0.6</v>
      </c>
      <c r="J535" s="11">
        <v>168.65020699999999</v>
      </c>
      <c r="K535" s="11">
        <v>284.13949500000001</v>
      </c>
      <c r="L535" s="51">
        <v>12616.757723000001</v>
      </c>
      <c r="M535" s="41">
        <v>335822</v>
      </c>
      <c r="N535" s="21">
        <v>27.869045643153527</v>
      </c>
      <c r="O535" s="8">
        <v>0</v>
      </c>
      <c r="P535" s="23">
        <v>4.3887048258546149E-3</v>
      </c>
      <c r="Q535" s="24">
        <v>1</v>
      </c>
      <c r="R535" s="24">
        <v>0</v>
      </c>
      <c r="S535" s="42">
        <v>0</v>
      </c>
      <c r="T535" s="32">
        <v>335822</v>
      </c>
      <c r="U535" s="39">
        <v>0</v>
      </c>
      <c r="V535" s="64">
        <v>369404.2</v>
      </c>
      <c r="W535" s="27">
        <v>30.65595020746888</v>
      </c>
      <c r="X535" s="88">
        <v>0.10000000000000003</v>
      </c>
      <c r="Y535" s="26">
        <v>525480.15863494191</v>
      </c>
      <c r="Z535" s="27">
        <v>43.60831191991219</v>
      </c>
      <c r="AA535" s="89">
        <v>0.56475799273109539</v>
      </c>
      <c r="AB535" s="67">
        <v>1</v>
      </c>
      <c r="AC535" s="67">
        <v>0</v>
      </c>
      <c r="AD535" s="75">
        <v>0</v>
      </c>
      <c r="AE535" s="64">
        <v>369404.2</v>
      </c>
      <c r="AF535" s="27">
        <f t="shared" si="89"/>
        <v>30.65595020746888</v>
      </c>
      <c r="AG535" s="88">
        <f t="shared" si="94"/>
        <v>0.10000000000000003</v>
      </c>
      <c r="AH535" s="26">
        <v>498781.28167953109</v>
      </c>
      <c r="AI535" s="27">
        <f t="shared" si="90"/>
        <v>41.392637483778515</v>
      </c>
      <c r="AJ535" s="89">
        <f t="shared" si="95"/>
        <v>0.48525493171838385</v>
      </c>
      <c r="AK535" s="67">
        <f t="shared" si="91"/>
        <v>1</v>
      </c>
      <c r="AL535" s="67">
        <f t="shared" si="92"/>
        <v>0</v>
      </c>
      <c r="AM535" s="75">
        <f t="shared" si="93"/>
        <v>0</v>
      </c>
    </row>
    <row r="536" spans="1:39" x14ac:dyDescent="0.25">
      <c r="A536" s="5"/>
      <c r="B536" s="50" t="s">
        <v>211</v>
      </c>
      <c r="C536" s="6" t="s">
        <v>694</v>
      </c>
      <c r="D536" s="6" t="s">
        <v>695</v>
      </c>
      <c r="E536" s="67" t="s">
        <v>543</v>
      </c>
      <c r="F536" s="76"/>
      <c r="G536" s="8">
        <v>5957</v>
      </c>
      <c r="H536" s="90">
        <f>VLOOKUP(C536,'[1]Actualisation du CIF'!B$7:G$1272,6,0)</f>
        <v>0.46653800000000001</v>
      </c>
      <c r="I536" s="68">
        <v>0.46653800000000001</v>
      </c>
      <c r="J536" s="11">
        <v>123.75759600000001</v>
      </c>
      <c r="K536" s="11">
        <v>177.267167</v>
      </c>
      <c r="L536" s="51">
        <v>15599.337516</v>
      </c>
      <c r="M536" s="41">
        <v>64278</v>
      </c>
      <c r="N536" s="21">
        <v>10.790330703374181</v>
      </c>
      <c r="O536" s="8">
        <v>0</v>
      </c>
      <c r="P536" s="23">
        <v>-1.0919338039022975E-2</v>
      </c>
      <c r="Q536" s="24">
        <v>0</v>
      </c>
      <c r="R536" s="24">
        <v>1</v>
      </c>
      <c r="S536" s="42">
        <v>0</v>
      </c>
      <c r="T536" s="32">
        <v>64278</v>
      </c>
      <c r="U536" s="39">
        <v>0</v>
      </c>
      <c r="V536" s="64">
        <v>70705.8</v>
      </c>
      <c r="W536" s="27">
        <v>11.8693637737116</v>
      </c>
      <c r="X536" s="88">
        <v>0.10000000000000005</v>
      </c>
      <c r="Y536" s="26">
        <v>103520.36178000002</v>
      </c>
      <c r="Z536" s="27">
        <v>17.377935501091155</v>
      </c>
      <c r="AA536" s="89">
        <v>0.61051000000000033</v>
      </c>
      <c r="AB536" s="67">
        <v>1</v>
      </c>
      <c r="AC536" s="67">
        <v>0</v>
      </c>
      <c r="AD536" s="75">
        <v>0</v>
      </c>
      <c r="AE536" s="64">
        <v>70705.8</v>
      </c>
      <c r="AF536" s="27">
        <f t="shared" si="89"/>
        <v>11.8693637737116</v>
      </c>
      <c r="AG536" s="88">
        <f t="shared" si="94"/>
        <v>0.10000000000000005</v>
      </c>
      <c r="AH536" s="26">
        <v>103520.36178000002</v>
      </c>
      <c r="AI536" s="27">
        <f t="shared" si="90"/>
        <v>17.377935501091155</v>
      </c>
      <c r="AJ536" s="89">
        <f t="shared" si="95"/>
        <v>0.61051000000000033</v>
      </c>
      <c r="AK536" s="67">
        <f t="shared" si="91"/>
        <v>1</v>
      </c>
      <c r="AL536" s="67">
        <f t="shared" si="92"/>
        <v>0</v>
      </c>
      <c r="AM536" s="75">
        <f t="shared" si="93"/>
        <v>0</v>
      </c>
    </row>
    <row r="537" spans="1:39" x14ac:dyDescent="0.25">
      <c r="A537" s="5"/>
      <c r="B537" s="50" t="s">
        <v>211</v>
      </c>
      <c r="C537" s="6" t="s">
        <v>1649</v>
      </c>
      <c r="D537" s="6" t="s">
        <v>1650</v>
      </c>
      <c r="E537" s="67" t="s">
        <v>947</v>
      </c>
      <c r="F537" s="76"/>
      <c r="G537" s="8">
        <v>7411</v>
      </c>
      <c r="H537" s="90">
        <f>VLOOKUP(C537,'[1]Actualisation du CIF'!B$7:G$1272,6,0)</f>
        <v>0.438025</v>
      </c>
      <c r="I537" s="68">
        <v>0.45354299999999997</v>
      </c>
      <c r="J537" s="11">
        <v>239.12387000000001</v>
      </c>
      <c r="K537" s="11">
        <v>284.13949500000001</v>
      </c>
      <c r="L537" s="51">
        <v>12929.987625</v>
      </c>
      <c r="M537" s="41">
        <v>82746</v>
      </c>
      <c r="N537" s="21">
        <v>11.165294832006477</v>
      </c>
      <c r="O537" s="8">
        <v>0</v>
      </c>
      <c r="P537" s="23">
        <v>1.9511892072998252E-3</v>
      </c>
      <c r="Q537" s="24">
        <v>1</v>
      </c>
      <c r="R537" s="24">
        <v>0</v>
      </c>
      <c r="S537" s="42">
        <v>0</v>
      </c>
      <c r="T537" s="32">
        <v>82746</v>
      </c>
      <c r="U537" s="39">
        <v>0</v>
      </c>
      <c r="V537" s="64">
        <v>91020.6</v>
      </c>
      <c r="W537" s="27">
        <v>12.281824315207125</v>
      </c>
      <c r="X537" s="88">
        <v>0.10000000000000007</v>
      </c>
      <c r="Y537" s="26">
        <v>133263.26046000008</v>
      </c>
      <c r="Z537" s="27">
        <v>17.981818979894761</v>
      </c>
      <c r="AA537" s="89">
        <v>0.61051000000000089</v>
      </c>
      <c r="AB537" s="67">
        <v>1</v>
      </c>
      <c r="AC537" s="67">
        <v>0</v>
      </c>
      <c r="AD537" s="75">
        <v>0</v>
      </c>
      <c r="AE537" s="64">
        <v>91020.6</v>
      </c>
      <c r="AF537" s="27">
        <f t="shared" si="89"/>
        <v>12.281824315207125</v>
      </c>
      <c r="AG537" s="88">
        <f t="shared" si="94"/>
        <v>0.10000000000000007</v>
      </c>
      <c r="AH537" s="26">
        <v>133263.26046000008</v>
      </c>
      <c r="AI537" s="27">
        <f t="shared" si="90"/>
        <v>17.981818979894761</v>
      </c>
      <c r="AJ537" s="89">
        <f t="shared" si="95"/>
        <v>0.61051000000000089</v>
      </c>
      <c r="AK537" s="67">
        <f t="shared" si="91"/>
        <v>1</v>
      </c>
      <c r="AL537" s="67">
        <f t="shared" si="92"/>
        <v>0</v>
      </c>
      <c r="AM537" s="75">
        <f t="shared" si="93"/>
        <v>0</v>
      </c>
    </row>
    <row r="538" spans="1:39" x14ac:dyDescent="0.25">
      <c r="A538" s="5"/>
      <c r="B538" s="50" t="s">
        <v>211</v>
      </c>
      <c r="C538" s="6" t="s">
        <v>1653</v>
      </c>
      <c r="D538" s="6" t="s">
        <v>1654</v>
      </c>
      <c r="E538" s="67" t="s">
        <v>947</v>
      </c>
      <c r="F538" s="76"/>
      <c r="G538" s="8">
        <v>6504</v>
      </c>
      <c r="H538" s="90">
        <f>VLOOKUP(C538,'[1]Actualisation du CIF'!B$7:G$1272,6,0)</f>
        <v>0.41119099999999997</v>
      </c>
      <c r="I538" s="68">
        <v>0.48509799999999997</v>
      </c>
      <c r="J538" s="11">
        <v>283.777829</v>
      </c>
      <c r="K538" s="11">
        <v>284.13949500000001</v>
      </c>
      <c r="L538" s="51">
        <v>12840.725611</v>
      </c>
      <c r="M538" s="41">
        <v>114035</v>
      </c>
      <c r="N538" s="21">
        <v>17.533056580565805</v>
      </c>
      <c r="O538" s="8">
        <v>0</v>
      </c>
      <c r="P538" s="23">
        <v>-9.5405021093477677E-2</v>
      </c>
      <c r="Q538" s="24">
        <v>0</v>
      </c>
      <c r="R538" s="24">
        <v>1</v>
      </c>
      <c r="S538" s="42">
        <v>0</v>
      </c>
      <c r="T538" s="32">
        <v>114035</v>
      </c>
      <c r="U538" s="39">
        <v>0</v>
      </c>
      <c r="V538" s="64">
        <v>125438.50000000001</v>
      </c>
      <c r="W538" s="27">
        <v>19.286362238622388</v>
      </c>
      <c r="X538" s="88">
        <v>0.10000000000000013</v>
      </c>
      <c r="Y538" s="26">
        <v>160732.59422801394</v>
      </c>
      <c r="Z538" s="27">
        <v>24.712883491392059</v>
      </c>
      <c r="AA538" s="89">
        <v>0.40950229515511855</v>
      </c>
      <c r="AB538" s="67">
        <v>1</v>
      </c>
      <c r="AC538" s="67">
        <v>0</v>
      </c>
      <c r="AD538" s="75">
        <v>0</v>
      </c>
      <c r="AE538" s="64">
        <v>125438.50000000001</v>
      </c>
      <c r="AF538" s="27">
        <f t="shared" si="89"/>
        <v>19.286362238622388</v>
      </c>
      <c r="AG538" s="88">
        <f t="shared" si="94"/>
        <v>0.10000000000000013</v>
      </c>
      <c r="AH538" s="26">
        <v>177358.83043869952</v>
      </c>
      <c r="AI538" s="27">
        <f t="shared" si="90"/>
        <v>27.269192871878769</v>
      </c>
      <c r="AJ538" s="89">
        <f t="shared" si="95"/>
        <v>0.5553017094637569</v>
      </c>
      <c r="AK538" s="67">
        <f t="shared" si="91"/>
        <v>1</v>
      </c>
      <c r="AL538" s="67">
        <f t="shared" si="92"/>
        <v>0</v>
      </c>
      <c r="AM538" s="75">
        <f t="shared" si="93"/>
        <v>0</v>
      </c>
    </row>
    <row r="539" spans="1:39" x14ac:dyDescent="0.25">
      <c r="A539" s="5"/>
      <c r="B539" s="50" t="s">
        <v>211</v>
      </c>
      <c r="C539" s="6" t="s">
        <v>1655</v>
      </c>
      <c r="D539" s="6" t="s">
        <v>1656</v>
      </c>
      <c r="E539" s="67" t="s">
        <v>947</v>
      </c>
      <c r="F539" s="76"/>
      <c r="G539" s="8">
        <v>9837</v>
      </c>
      <c r="H539" s="90">
        <f>VLOOKUP(C539,'[1]Actualisation du CIF'!B$7:G$1272,6,0)</f>
        <v>0.33502300000000002</v>
      </c>
      <c r="I539" s="68">
        <v>0.36403600000000003</v>
      </c>
      <c r="J539" s="11">
        <v>149.98200700000001</v>
      </c>
      <c r="K539" s="11">
        <v>284.13949500000001</v>
      </c>
      <c r="L539" s="51">
        <v>11991.923036</v>
      </c>
      <c r="M539" s="41">
        <v>231595</v>
      </c>
      <c r="N539" s="21">
        <v>23.543255057436209</v>
      </c>
      <c r="O539" s="8">
        <v>0</v>
      </c>
      <c r="P539" s="23">
        <v>-1.4841421670873502E-3</v>
      </c>
      <c r="Q539" s="24">
        <v>0</v>
      </c>
      <c r="R539" s="24">
        <v>1</v>
      </c>
      <c r="S539" s="42">
        <v>0</v>
      </c>
      <c r="T539" s="32">
        <v>231595</v>
      </c>
      <c r="U539" s="39">
        <v>0</v>
      </c>
      <c r="V539" s="64">
        <v>247079.42199787512</v>
      </c>
      <c r="W539" s="27">
        <v>25.117355087717304</v>
      </c>
      <c r="X539" s="88">
        <v>6.6859914928539571E-2</v>
      </c>
      <c r="Y539" s="26">
        <v>260415.52512128861</v>
      </c>
      <c r="Z539" s="27">
        <v>26.473063446303609</v>
      </c>
      <c r="AA539" s="89">
        <v>0.12444364136224274</v>
      </c>
      <c r="AB539" s="67">
        <v>1</v>
      </c>
      <c r="AC539" s="67">
        <v>0</v>
      </c>
      <c r="AD539" s="75">
        <v>0</v>
      </c>
      <c r="AE539" s="64">
        <v>238776.95071023511</v>
      </c>
      <c r="AF539" s="27">
        <f t="shared" si="89"/>
        <v>24.273350687225282</v>
      </c>
      <c r="AG539" s="88">
        <f t="shared" si="94"/>
        <v>3.1010819362400334E-2</v>
      </c>
      <c r="AH539" s="26">
        <v>264547.01888576755</v>
      </c>
      <c r="AI539" s="27">
        <f t="shared" si="90"/>
        <v>26.893058746138816</v>
      </c>
      <c r="AJ539" s="89">
        <f t="shared" si="95"/>
        <v>0.14228294602978284</v>
      </c>
      <c r="AK539" s="67">
        <f t="shared" si="91"/>
        <v>1</v>
      </c>
      <c r="AL539" s="67">
        <f t="shared" si="92"/>
        <v>0</v>
      </c>
      <c r="AM539" s="75">
        <f t="shared" si="93"/>
        <v>0</v>
      </c>
    </row>
    <row r="540" spans="1:39" x14ac:dyDescent="0.25">
      <c r="A540" s="5"/>
      <c r="B540" s="50" t="s">
        <v>216</v>
      </c>
      <c r="C540" s="6" t="s">
        <v>1673</v>
      </c>
      <c r="D540" s="6" t="s">
        <v>1674</v>
      </c>
      <c r="E540" s="67" t="s">
        <v>947</v>
      </c>
      <c r="F540" s="76"/>
      <c r="G540" s="8">
        <v>14189</v>
      </c>
      <c r="H540" s="90">
        <f>VLOOKUP(C540,'[1]Actualisation du CIF'!B$7:G$1272,6,0)</f>
        <v>0.56096500000000005</v>
      </c>
      <c r="I540" s="68">
        <v>0.561589</v>
      </c>
      <c r="J540" s="11">
        <v>308.916696</v>
      </c>
      <c r="K540" s="11">
        <v>284.13949500000001</v>
      </c>
      <c r="L540" s="51">
        <v>12915.998009999999</v>
      </c>
      <c r="M540" s="41">
        <v>626708</v>
      </c>
      <c r="N540" s="21">
        <v>44.168581295369655</v>
      </c>
      <c r="O540" s="8">
        <v>0</v>
      </c>
      <c r="P540" s="23">
        <v>-1.7039167724606796E-3</v>
      </c>
      <c r="Q540" s="24">
        <v>0</v>
      </c>
      <c r="R540" s="24">
        <v>1</v>
      </c>
      <c r="S540" s="42">
        <v>0</v>
      </c>
      <c r="T540" s="32">
        <v>626708</v>
      </c>
      <c r="U540" s="39">
        <v>0</v>
      </c>
      <c r="V540" s="64">
        <v>626708</v>
      </c>
      <c r="W540" s="27">
        <v>44.168581295369655</v>
      </c>
      <c r="X540" s="88">
        <v>0</v>
      </c>
      <c r="Y540" s="26">
        <v>626708</v>
      </c>
      <c r="Z540" s="27">
        <v>44.168581295369655</v>
      </c>
      <c r="AA540" s="89">
        <v>0</v>
      </c>
      <c r="AB540" s="67">
        <v>0</v>
      </c>
      <c r="AC540" s="67">
        <v>0</v>
      </c>
      <c r="AD540" s="75">
        <v>1</v>
      </c>
      <c r="AE540" s="64">
        <v>626708</v>
      </c>
      <c r="AF540" s="27">
        <f t="shared" si="89"/>
        <v>44.168581295369655</v>
      </c>
      <c r="AG540" s="88">
        <f t="shared" si="94"/>
        <v>0</v>
      </c>
      <c r="AH540" s="26">
        <v>626708</v>
      </c>
      <c r="AI540" s="27">
        <f t="shared" si="90"/>
        <v>44.168581295369655</v>
      </c>
      <c r="AJ540" s="89">
        <f t="shared" si="95"/>
        <v>0</v>
      </c>
      <c r="AK540" s="67">
        <f t="shared" si="91"/>
        <v>0</v>
      </c>
      <c r="AL540" s="67">
        <f t="shared" si="92"/>
        <v>0</v>
      </c>
      <c r="AM540" s="75">
        <f t="shared" si="93"/>
        <v>1</v>
      </c>
    </row>
    <row r="541" spans="1:39" x14ac:dyDescent="0.25">
      <c r="A541" s="5"/>
      <c r="B541" s="50" t="s">
        <v>216</v>
      </c>
      <c r="C541" s="6" t="s">
        <v>1663</v>
      </c>
      <c r="D541" s="6" t="s">
        <v>1664</v>
      </c>
      <c r="E541" s="67" t="s">
        <v>947</v>
      </c>
      <c r="F541" s="76"/>
      <c r="G541" s="8">
        <v>12019</v>
      </c>
      <c r="H541" s="90">
        <f>VLOOKUP(C541,'[1]Actualisation du CIF'!B$7:G$1272,6,0)</f>
        <v>0.52067300000000005</v>
      </c>
      <c r="I541" s="68">
        <v>0.52067300000000005</v>
      </c>
      <c r="J541" s="11">
        <v>278.50561599999997</v>
      </c>
      <c r="K541" s="11">
        <v>284.13949500000001</v>
      </c>
      <c r="L541" s="51">
        <v>11952.717241</v>
      </c>
      <c r="M541" s="41">
        <v>250385</v>
      </c>
      <c r="N541" s="21">
        <v>20.832431982694068</v>
      </c>
      <c r="O541" s="8">
        <v>0</v>
      </c>
      <c r="P541" s="23">
        <v>2.9175625995567166E-3</v>
      </c>
      <c r="Q541" s="24">
        <v>1</v>
      </c>
      <c r="R541" s="24">
        <v>0</v>
      </c>
      <c r="S541" s="42">
        <v>0</v>
      </c>
      <c r="T541" s="32">
        <v>250385</v>
      </c>
      <c r="U541" s="39">
        <v>0</v>
      </c>
      <c r="V541" s="64">
        <v>275423.5</v>
      </c>
      <c r="W541" s="27">
        <v>22.915675180963476</v>
      </c>
      <c r="X541" s="88">
        <v>0.1</v>
      </c>
      <c r="Y541" s="26">
        <v>388546.06602328882</v>
      </c>
      <c r="Z541" s="27">
        <v>32.327653384082602</v>
      </c>
      <c r="AA541" s="89">
        <v>0.5517945005622894</v>
      </c>
      <c r="AB541" s="67">
        <v>1</v>
      </c>
      <c r="AC541" s="67">
        <v>0</v>
      </c>
      <c r="AD541" s="75">
        <v>0</v>
      </c>
      <c r="AE541" s="64">
        <v>275423.5</v>
      </c>
      <c r="AF541" s="27">
        <f t="shared" si="89"/>
        <v>22.915675180963476</v>
      </c>
      <c r="AG541" s="88">
        <f t="shared" si="94"/>
        <v>0.1</v>
      </c>
      <c r="AH541" s="26">
        <v>363395.21239225252</v>
      </c>
      <c r="AI541" s="27">
        <f t="shared" si="90"/>
        <v>30.235062184229346</v>
      </c>
      <c r="AJ541" s="89">
        <f t="shared" si="95"/>
        <v>0.45134577707231871</v>
      </c>
      <c r="AK541" s="67">
        <f t="shared" si="91"/>
        <v>1</v>
      </c>
      <c r="AL541" s="67">
        <f t="shared" si="92"/>
        <v>0</v>
      </c>
      <c r="AM541" s="75">
        <f t="shared" si="93"/>
        <v>0</v>
      </c>
    </row>
    <row r="542" spans="1:39" x14ac:dyDescent="0.25">
      <c r="A542" s="5"/>
      <c r="B542" s="50" t="s">
        <v>216</v>
      </c>
      <c r="C542" s="6" t="s">
        <v>1661</v>
      </c>
      <c r="D542" s="6" t="s">
        <v>1662</v>
      </c>
      <c r="E542" s="67" t="s">
        <v>947</v>
      </c>
      <c r="F542" s="76"/>
      <c r="G542" s="8">
        <v>24915</v>
      </c>
      <c r="H542" s="90">
        <f>VLOOKUP(C542,'[1]Actualisation du CIF'!B$7:G$1272,6,0)</f>
        <v>0.41444399999999998</v>
      </c>
      <c r="I542" s="68">
        <v>0.43591299999999999</v>
      </c>
      <c r="J542" s="11">
        <v>269.06197100000003</v>
      </c>
      <c r="K542" s="11">
        <v>284.13949500000001</v>
      </c>
      <c r="L542" s="51">
        <v>12351.961233</v>
      </c>
      <c r="M542" s="41">
        <v>416308</v>
      </c>
      <c r="N542" s="21">
        <v>16.709131045554887</v>
      </c>
      <c r="O542" s="8">
        <v>0</v>
      </c>
      <c r="P542" s="23">
        <v>3.9913149276670206E-3</v>
      </c>
      <c r="Q542" s="24">
        <v>1</v>
      </c>
      <c r="R542" s="24">
        <v>0</v>
      </c>
      <c r="S542" s="42">
        <v>0</v>
      </c>
      <c r="T542" s="32">
        <v>416308</v>
      </c>
      <c r="U542" s="39">
        <v>0</v>
      </c>
      <c r="V542" s="64">
        <v>457938.80000000005</v>
      </c>
      <c r="W542" s="27">
        <v>18.380044150110376</v>
      </c>
      <c r="X542" s="88">
        <v>0.10000000000000012</v>
      </c>
      <c r="Y542" s="26">
        <v>640495.35649290087</v>
      </c>
      <c r="Z542" s="27">
        <v>25.707218803648441</v>
      </c>
      <c r="AA542" s="89">
        <v>0.53851320775219513</v>
      </c>
      <c r="AB542" s="67">
        <v>1</v>
      </c>
      <c r="AC542" s="67">
        <v>0</v>
      </c>
      <c r="AD542" s="75">
        <v>0</v>
      </c>
      <c r="AE542" s="64">
        <v>457938.80000000005</v>
      </c>
      <c r="AF542" s="27">
        <f t="shared" si="89"/>
        <v>18.380044150110376</v>
      </c>
      <c r="AG542" s="88">
        <f t="shared" si="94"/>
        <v>0.10000000000000012</v>
      </c>
      <c r="AH542" s="26">
        <v>630067.9723823485</v>
      </c>
      <c r="AI542" s="27">
        <f t="shared" si="90"/>
        <v>25.288700476915452</v>
      </c>
      <c r="AJ542" s="89">
        <f t="shared" si="95"/>
        <v>0.51346592518603651</v>
      </c>
      <c r="AK542" s="67">
        <f t="shared" si="91"/>
        <v>1</v>
      </c>
      <c r="AL542" s="67">
        <f t="shared" si="92"/>
        <v>0</v>
      </c>
      <c r="AM542" s="75">
        <f t="shared" si="93"/>
        <v>0</v>
      </c>
    </row>
    <row r="543" spans="1:39" x14ac:dyDescent="0.25">
      <c r="A543" s="5"/>
      <c r="B543" s="50" t="s">
        <v>216</v>
      </c>
      <c r="C543" s="6" t="s">
        <v>1677</v>
      </c>
      <c r="D543" s="6" t="s">
        <v>1678</v>
      </c>
      <c r="E543" s="67" t="s">
        <v>947</v>
      </c>
      <c r="F543" s="76"/>
      <c r="G543" s="8">
        <v>19234</v>
      </c>
      <c r="H543" s="90">
        <f>VLOOKUP(C543,'[1]Actualisation du CIF'!B$7:G$1272,6,0)</f>
        <v>0.32928299999999999</v>
      </c>
      <c r="I543" s="68">
        <v>0.33845399999999998</v>
      </c>
      <c r="J543" s="11">
        <v>143.75111799999999</v>
      </c>
      <c r="K543" s="11">
        <v>284.13949500000001</v>
      </c>
      <c r="L543" s="51">
        <v>12037.398492</v>
      </c>
      <c r="M543" s="41">
        <v>564600</v>
      </c>
      <c r="N543" s="21">
        <v>29.354268482894874</v>
      </c>
      <c r="O543" s="8">
        <v>0</v>
      </c>
      <c r="P543" s="23">
        <v>2.0469290014462596E-3</v>
      </c>
      <c r="Q543" s="24">
        <v>1</v>
      </c>
      <c r="R543" s="24">
        <v>0</v>
      </c>
      <c r="S543" s="42">
        <v>0</v>
      </c>
      <c r="T543" s="32">
        <v>564600</v>
      </c>
      <c r="U543" s="39">
        <v>0</v>
      </c>
      <c r="V543" s="64">
        <v>536370</v>
      </c>
      <c r="W543" s="27">
        <v>27.88655505875013</v>
      </c>
      <c r="X543" s="88">
        <v>-0.05</v>
      </c>
      <c r="Y543" s="26">
        <v>510017.85320997995</v>
      </c>
      <c r="Z543" s="27">
        <v>26.516473599354267</v>
      </c>
      <c r="AA543" s="89">
        <v>-9.6674011317782596E-2</v>
      </c>
      <c r="AB543" s="67">
        <v>0</v>
      </c>
      <c r="AC543" s="67">
        <v>1</v>
      </c>
      <c r="AD543" s="75">
        <v>0</v>
      </c>
      <c r="AE543" s="64">
        <v>564600</v>
      </c>
      <c r="AF543" s="27">
        <f t="shared" si="89"/>
        <v>29.354268482894874</v>
      </c>
      <c r="AG543" s="88">
        <f t="shared" si="94"/>
        <v>0</v>
      </c>
      <c r="AH543" s="26">
        <v>564600</v>
      </c>
      <c r="AI543" s="27">
        <f t="shared" si="90"/>
        <v>29.354268482894874</v>
      </c>
      <c r="AJ543" s="89">
        <f t="shared" si="95"/>
        <v>0</v>
      </c>
      <c r="AK543" s="67">
        <f t="shared" si="91"/>
        <v>0</v>
      </c>
      <c r="AL543" s="67">
        <f t="shared" si="92"/>
        <v>0</v>
      </c>
      <c r="AM543" s="75">
        <f t="shared" si="93"/>
        <v>1</v>
      </c>
    </row>
    <row r="544" spans="1:39" x14ac:dyDescent="0.25">
      <c r="A544" s="5"/>
      <c r="B544" s="50" t="s">
        <v>216</v>
      </c>
      <c r="C544" s="6" t="s">
        <v>1671</v>
      </c>
      <c r="D544" s="6" t="s">
        <v>1672</v>
      </c>
      <c r="E544" s="67" t="s">
        <v>947</v>
      </c>
      <c r="F544" s="76"/>
      <c r="G544" s="8">
        <v>27267</v>
      </c>
      <c r="H544" s="90">
        <f>VLOOKUP(C544,'[1]Actualisation du CIF'!B$7:G$1272,6,0)</f>
        <v>0.38203500000000001</v>
      </c>
      <c r="I544" s="68">
        <v>0.30141800000000002</v>
      </c>
      <c r="J544" s="11">
        <v>368.57314700000001</v>
      </c>
      <c r="K544" s="11">
        <v>284.13949500000001</v>
      </c>
      <c r="L544" s="51">
        <v>12433.400036999999</v>
      </c>
      <c r="M544" s="41">
        <v>165366</v>
      </c>
      <c r="N544" s="21">
        <v>6.0646935856529876</v>
      </c>
      <c r="O544" s="8">
        <v>0</v>
      </c>
      <c r="P544" s="23">
        <v>1.2671600152351787E-2</v>
      </c>
      <c r="Q544" s="24">
        <v>1</v>
      </c>
      <c r="R544" s="24">
        <v>0</v>
      </c>
      <c r="S544" s="42">
        <v>0</v>
      </c>
      <c r="T544" s="32">
        <v>165366</v>
      </c>
      <c r="U544" s="39">
        <v>0</v>
      </c>
      <c r="V544" s="64">
        <v>181902.59999999998</v>
      </c>
      <c r="W544" s="27">
        <v>6.6711629442182847</v>
      </c>
      <c r="X544" s="88">
        <v>9.9999999999999853E-2</v>
      </c>
      <c r="Y544" s="26">
        <v>266323.59666000004</v>
      </c>
      <c r="Z544" s="27">
        <v>9.7672496666299935</v>
      </c>
      <c r="AA544" s="89">
        <v>0.61051000000000022</v>
      </c>
      <c r="AB544" s="67">
        <v>1</v>
      </c>
      <c r="AC544" s="67">
        <v>0</v>
      </c>
      <c r="AD544" s="75">
        <v>0</v>
      </c>
      <c r="AE544" s="64">
        <v>181902.6</v>
      </c>
      <c r="AF544" s="27">
        <f t="shared" si="89"/>
        <v>6.6711629442182865</v>
      </c>
      <c r="AG544" s="88">
        <f t="shared" si="94"/>
        <v>0.10000000000000003</v>
      </c>
      <c r="AH544" s="26">
        <v>266323.5966600001</v>
      </c>
      <c r="AI544" s="27">
        <f t="shared" si="90"/>
        <v>9.7672496666299953</v>
      </c>
      <c r="AJ544" s="89">
        <f t="shared" si="95"/>
        <v>0.61051000000000055</v>
      </c>
      <c r="AK544" s="67">
        <f t="shared" si="91"/>
        <v>1</v>
      </c>
      <c r="AL544" s="67">
        <f t="shared" si="92"/>
        <v>0</v>
      </c>
      <c r="AM544" s="75">
        <f t="shared" si="93"/>
        <v>0</v>
      </c>
    </row>
    <row r="545" spans="1:39" x14ac:dyDescent="0.25">
      <c r="A545" s="5"/>
      <c r="B545" s="50" t="s">
        <v>216</v>
      </c>
      <c r="C545" s="6" t="s">
        <v>700</v>
      </c>
      <c r="D545" s="6" t="s">
        <v>701</v>
      </c>
      <c r="E545" s="67" t="s">
        <v>543</v>
      </c>
      <c r="F545" s="76"/>
      <c r="G545" s="8">
        <v>17150</v>
      </c>
      <c r="H545" s="90">
        <f>VLOOKUP(C545,'[1]Actualisation du CIF'!B$7:G$1272,6,0)</f>
        <v>0.42536800000000002</v>
      </c>
      <c r="I545" s="68">
        <v>0.42536800000000002</v>
      </c>
      <c r="J545" s="11">
        <v>146.93014600000001</v>
      </c>
      <c r="K545" s="11">
        <v>177.267167</v>
      </c>
      <c r="L545" s="51">
        <v>12152.719819</v>
      </c>
      <c r="M545" s="41">
        <v>153699</v>
      </c>
      <c r="N545" s="21">
        <v>8.9620408163265299</v>
      </c>
      <c r="O545" s="8">
        <v>0</v>
      </c>
      <c r="P545" s="23">
        <v>1.7955831890809716E-2</v>
      </c>
      <c r="Q545" s="24">
        <v>1</v>
      </c>
      <c r="R545" s="24">
        <v>0</v>
      </c>
      <c r="S545" s="42">
        <v>0</v>
      </c>
      <c r="T545" s="32">
        <v>153699</v>
      </c>
      <c r="U545" s="39">
        <v>0</v>
      </c>
      <c r="V545" s="64">
        <v>169068.90000000002</v>
      </c>
      <c r="W545" s="27">
        <v>9.8582448979591852</v>
      </c>
      <c r="X545" s="88">
        <v>0.10000000000000016</v>
      </c>
      <c r="Y545" s="26">
        <v>247533.77649000011</v>
      </c>
      <c r="Z545" s="27">
        <v>14.433456355102047</v>
      </c>
      <c r="AA545" s="89">
        <v>0.61051000000000066</v>
      </c>
      <c r="AB545" s="67">
        <v>1</v>
      </c>
      <c r="AC545" s="67">
        <v>0</v>
      </c>
      <c r="AD545" s="75">
        <v>0</v>
      </c>
      <c r="AE545" s="64">
        <v>169068.90000000002</v>
      </c>
      <c r="AF545" s="27">
        <f t="shared" si="89"/>
        <v>9.8582448979591852</v>
      </c>
      <c r="AG545" s="88">
        <f t="shared" si="94"/>
        <v>0.10000000000000016</v>
      </c>
      <c r="AH545" s="26">
        <v>247533.77649000011</v>
      </c>
      <c r="AI545" s="27">
        <f t="shared" si="90"/>
        <v>14.433456355102047</v>
      </c>
      <c r="AJ545" s="89">
        <f t="shared" si="95"/>
        <v>0.61051000000000066</v>
      </c>
      <c r="AK545" s="67">
        <f t="shared" si="91"/>
        <v>1</v>
      </c>
      <c r="AL545" s="67">
        <f t="shared" si="92"/>
        <v>0</v>
      </c>
      <c r="AM545" s="75">
        <f t="shared" si="93"/>
        <v>0</v>
      </c>
    </row>
    <row r="546" spans="1:39" x14ac:dyDescent="0.25">
      <c r="A546" s="5"/>
      <c r="B546" s="50" t="s">
        <v>216</v>
      </c>
      <c r="C546" s="6" t="s">
        <v>1667</v>
      </c>
      <c r="D546" s="6" t="s">
        <v>1668</v>
      </c>
      <c r="E546" s="67" t="s">
        <v>947</v>
      </c>
      <c r="F546" s="76"/>
      <c r="G546" s="8">
        <v>16914</v>
      </c>
      <c r="H546" s="90">
        <f>VLOOKUP(C546,'[1]Actualisation du CIF'!B$7:G$1272,6,0)</f>
        <v>0.29454000000000002</v>
      </c>
      <c r="I546" s="68">
        <v>0.29988900000000002</v>
      </c>
      <c r="J546" s="11">
        <v>510.806669</v>
      </c>
      <c r="K546" s="11">
        <v>284.13949500000001</v>
      </c>
      <c r="L546" s="51">
        <v>14029.273466000001</v>
      </c>
      <c r="M546" s="41">
        <v>0</v>
      </c>
      <c r="N546" s="21">
        <v>0</v>
      </c>
      <c r="O546" s="8">
        <v>-135461</v>
      </c>
      <c r="P546" s="23">
        <v>0</v>
      </c>
      <c r="Q546" s="24">
        <v>0</v>
      </c>
      <c r="R546" s="24">
        <v>0</v>
      </c>
      <c r="S546" s="42">
        <v>1</v>
      </c>
      <c r="T546" s="32">
        <v>84570</v>
      </c>
      <c r="U546" s="39">
        <v>1</v>
      </c>
      <c r="V546" s="64">
        <v>93027.000000000029</v>
      </c>
      <c r="W546" s="27">
        <v>5.5000000000000018</v>
      </c>
      <c r="X546" s="88" t="s">
        <v>2632</v>
      </c>
      <c r="Y546" s="26">
        <v>136200.83070000011</v>
      </c>
      <c r="Z546" s="27">
        <v>8.0525500000000072</v>
      </c>
      <c r="AA546" s="89" t="s">
        <v>2632</v>
      </c>
      <c r="AB546" s="67">
        <v>1</v>
      </c>
      <c r="AC546" s="67">
        <v>0</v>
      </c>
      <c r="AD546" s="75">
        <v>0</v>
      </c>
      <c r="AE546" s="64">
        <v>93027.000000000015</v>
      </c>
      <c r="AF546" s="27">
        <f t="shared" si="89"/>
        <v>5.5000000000000009</v>
      </c>
      <c r="AG546" s="88" t="s">
        <v>2632</v>
      </c>
      <c r="AH546" s="26">
        <v>136200.83070000008</v>
      </c>
      <c r="AI546" s="27">
        <f t="shared" si="90"/>
        <v>8.0525500000000054</v>
      </c>
      <c r="AJ546" s="89" t="s">
        <v>2632</v>
      </c>
      <c r="AK546" s="67">
        <f t="shared" si="91"/>
        <v>1</v>
      </c>
      <c r="AL546" s="67">
        <f t="shared" si="92"/>
        <v>0</v>
      </c>
      <c r="AM546" s="75">
        <f t="shared" si="93"/>
        <v>0</v>
      </c>
    </row>
    <row r="547" spans="1:39" x14ac:dyDescent="0.25">
      <c r="A547" s="5"/>
      <c r="B547" s="50" t="s">
        <v>216</v>
      </c>
      <c r="C547" s="6" t="s">
        <v>1685</v>
      </c>
      <c r="D547" s="6" t="s">
        <v>1686</v>
      </c>
      <c r="E547" s="67" t="s">
        <v>947</v>
      </c>
      <c r="F547" s="76"/>
      <c r="G547" s="8">
        <v>28101</v>
      </c>
      <c r="H547" s="90">
        <f>VLOOKUP(C547,'[1]Actualisation du CIF'!B$7:G$1272,6,0)</f>
        <v>0.27082499999999998</v>
      </c>
      <c r="I547" s="68">
        <v>0.27229500000000001</v>
      </c>
      <c r="J547" s="11">
        <v>582.351269</v>
      </c>
      <c r="K547" s="11">
        <v>284.13949500000001</v>
      </c>
      <c r="L547" s="51">
        <v>14381.716786999999</v>
      </c>
      <c r="M547" s="41">
        <v>10405</v>
      </c>
      <c r="N547" s="21">
        <v>0.37027152058645602</v>
      </c>
      <c r="O547" s="8">
        <v>0</v>
      </c>
      <c r="P547" s="23">
        <v>-0.61486565457844433</v>
      </c>
      <c r="Q547" s="24">
        <v>0</v>
      </c>
      <c r="R547" s="24">
        <v>1</v>
      </c>
      <c r="S547" s="42">
        <v>0</v>
      </c>
      <c r="T547" s="32">
        <v>10405</v>
      </c>
      <c r="U547" s="39">
        <v>0</v>
      </c>
      <c r="V547" s="64">
        <v>11445.5</v>
      </c>
      <c r="W547" s="27">
        <v>0.40729867264510161</v>
      </c>
      <c r="X547" s="88">
        <v>0.1</v>
      </c>
      <c r="Y547" s="26">
        <v>16757.356549999968</v>
      </c>
      <c r="Z547" s="27">
        <v>0.59632598661969205</v>
      </c>
      <c r="AA547" s="89">
        <v>0.61050999999999689</v>
      </c>
      <c r="AB547" s="67">
        <v>1</v>
      </c>
      <c r="AC547" s="67">
        <v>0</v>
      </c>
      <c r="AD547" s="75">
        <v>0</v>
      </c>
      <c r="AE547" s="64">
        <v>11445.5</v>
      </c>
      <c r="AF547" s="27">
        <f t="shared" si="89"/>
        <v>0.40729867264510161</v>
      </c>
      <c r="AG547" s="88">
        <f>(AE547-M547)/M547</f>
        <v>0.1</v>
      </c>
      <c r="AH547" s="26">
        <v>16757.356549999968</v>
      </c>
      <c r="AI547" s="27">
        <f t="shared" si="90"/>
        <v>0.59632598661969205</v>
      </c>
      <c r="AJ547" s="89">
        <f>(AH547-M547)/M547</f>
        <v>0.61050999999999689</v>
      </c>
      <c r="AK547" s="67">
        <f t="shared" si="91"/>
        <v>1</v>
      </c>
      <c r="AL547" s="67">
        <f t="shared" si="92"/>
        <v>0</v>
      </c>
      <c r="AM547" s="75">
        <f t="shared" si="93"/>
        <v>0</v>
      </c>
    </row>
    <row r="548" spans="1:39" x14ac:dyDescent="0.25">
      <c r="A548" s="5"/>
      <c r="B548" s="50" t="s">
        <v>216</v>
      </c>
      <c r="C548" s="6" t="s">
        <v>217</v>
      </c>
      <c r="D548" s="6" t="s">
        <v>218</v>
      </c>
      <c r="E548" s="67" t="s">
        <v>2633</v>
      </c>
      <c r="F548" s="76"/>
      <c r="G548" s="8">
        <v>61212</v>
      </c>
      <c r="H548" s="90">
        <f>VLOOKUP(C548,'[1]Actualisation du CIF'!B$7:G$1272,6,0)</f>
        <v>0.35456700000000002</v>
      </c>
      <c r="I548" s="68">
        <v>0.36431799999999998</v>
      </c>
      <c r="J548" s="11">
        <v>361.98879299999999</v>
      </c>
      <c r="K548" s="11">
        <v>401.16184900000002</v>
      </c>
      <c r="L548" s="51">
        <v>13787.189261</v>
      </c>
      <c r="M548" s="41">
        <v>1144584</v>
      </c>
      <c r="N548" s="21">
        <v>18.698686532052538</v>
      </c>
      <c r="O548" s="8">
        <v>0</v>
      </c>
      <c r="P548" s="23">
        <v>0.15325866395743049</v>
      </c>
      <c r="Q548" s="24">
        <v>1</v>
      </c>
      <c r="R548" s="24">
        <v>0</v>
      </c>
      <c r="S548" s="42">
        <v>0</v>
      </c>
      <c r="T548" s="32">
        <v>1144584</v>
      </c>
      <c r="U548" s="39">
        <v>0</v>
      </c>
      <c r="V548" s="64">
        <v>1249649.7500841082</v>
      </c>
      <c r="W548" s="27">
        <v>20.415110600602958</v>
      </c>
      <c r="X548" s="88">
        <v>9.1793830845187607E-2</v>
      </c>
      <c r="Y548" s="26">
        <v>1317099.55144965</v>
      </c>
      <c r="Z548" s="27">
        <v>21.517015478168496</v>
      </c>
      <c r="AA548" s="89">
        <v>0.15072336451466206</v>
      </c>
      <c r="AB548" s="67">
        <v>1</v>
      </c>
      <c r="AC548" s="67">
        <v>0</v>
      </c>
      <c r="AD548" s="75">
        <v>0</v>
      </c>
      <c r="AE548" s="64">
        <v>1144584</v>
      </c>
      <c r="AF548" s="27">
        <f t="shared" si="89"/>
        <v>18.698686532052538</v>
      </c>
      <c r="AG548" s="88">
        <f>(AE548-M548)/M548</f>
        <v>0</v>
      </c>
      <c r="AH548" s="26">
        <v>1265773.4559958454</v>
      </c>
      <c r="AI548" s="27">
        <f t="shared" si="90"/>
        <v>20.678518198978065</v>
      </c>
      <c r="AJ548" s="89">
        <f>(AH548-M548)/M548</f>
        <v>0.10588078812550707</v>
      </c>
      <c r="AK548" s="67">
        <f t="shared" si="91"/>
        <v>1</v>
      </c>
      <c r="AL548" s="67">
        <f t="shared" si="92"/>
        <v>0</v>
      </c>
      <c r="AM548" s="75">
        <f t="shared" si="93"/>
        <v>0</v>
      </c>
    </row>
    <row r="549" spans="1:39" x14ac:dyDescent="0.25">
      <c r="A549" s="5"/>
      <c r="B549" s="50" t="s">
        <v>216</v>
      </c>
      <c r="C549" s="6" t="s">
        <v>698</v>
      </c>
      <c r="D549" s="6" t="s">
        <v>699</v>
      </c>
      <c r="E549" s="67" t="s">
        <v>543</v>
      </c>
      <c r="F549" s="76"/>
      <c r="G549" s="8">
        <v>10263</v>
      </c>
      <c r="H549" s="90">
        <f>VLOOKUP(C549,'[1]Actualisation du CIF'!B$7:G$1272,6,0)</f>
        <v>0.37793900000000002</v>
      </c>
      <c r="I549" s="68">
        <v>0.37608999999999998</v>
      </c>
      <c r="J549" s="11">
        <v>198.44285300000001</v>
      </c>
      <c r="K549" s="11">
        <v>177.267167</v>
      </c>
      <c r="L549" s="51">
        <v>12213.663336</v>
      </c>
      <c r="M549" s="41">
        <v>0</v>
      </c>
      <c r="N549" s="21">
        <v>0</v>
      </c>
      <c r="O549" s="8">
        <v>-69579</v>
      </c>
      <c r="P549" s="23">
        <v>0</v>
      </c>
      <c r="Q549" s="24">
        <v>0</v>
      </c>
      <c r="R549" s="24">
        <v>0</v>
      </c>
      <c r="S549" s="42">
        <v>1</v>
      </c>
      <c r="T549" s="32">
        <v>51315</v>
      </c>
      <c r="U549" s="39">
        <v>1</v>
      </c>
      <c r="V549" s="64">
        <v>56446.5</v>
      </c>
      <c r="W549" s="27">
        <v>5.5</v>
      </c>
      <c r="X549" s="88" t="s">
        <v>2632</v>
      </c>
      <c r="Y549" s="26">
        <v>82643.320650000009</v>
      </c>
      <c r="Z549" s="27">
        <v>8.0525500000000001</v>
      </c>
      <c r="AA549" s="89" t="s">
        <v>2632</v>
      </c>
      <c r="AB549" s="67">
        <v>1</v>
      </c>
      <c r="AC549" s="67">
        <v>0</v>
      </c>
      <c r="AD549" s="75">
        <v>0</v>
      </c>
      <c r="AE549" s="64">
        <v>56446.5</v>
      </c>
      <c r="AF549" s="27">
        <f t="shared" si="89"/>
        <v>5.5</v>
      </c>
      <c r="AG549" s="88" t="s">
        <v>2632</v>
      </c>
      <c r="AH549" s="26">
        <v>82643.320649999994</v>
      </c>
      <c r="AI549" s="27">
        <f t="shared" si="90"/>
        <v>8.0525500000000001</v>
      </c>
      <c r="AJ549" s="89" t="s">
        <v>2632</v>
      </c>
      <c r="AK549" s="67">
        <f t="shared" si="91"/>
        <v>1</v>
      </c>
      <c r="AL549" s="67">
        <f t="shared" si="92"/>
        <v>0</v>
      </c>
      <c r="AM549" s="75">
        <f t="shared" si="93"/>
        <v>0</v>
      </c>
    </row>
    <row r="550" spans="1:39" x14ac:dyDescent="0.25">
      <c r="A550" s="5"/>
      <c r="B550" s="50" t="s">
        <v>216</v>
      </c>
      <c r="C550" s="6" t="s">
        <v>1669</v>
      </c>
      <c r="D550" s="6" t="s">
        <v>1670</v>
      </c>
      <c r="E550" s="67" t="s">
        <v>947</v>
      </c>
      <c r="F550" s="76"/>
      <c r="G550" s="8">
        <v>18245</v>
      </c>
      <c r="H550" s="90">
        <f>VLOOKUP(C550,'[1]Actualisation du CIF'!B$7:G$1272,6,0)</f>
        <v>0.388129</v>
      </c>
      <c r="I550" s="68">
        <v>0.39088899999999999</v>
      </c>
      <c r="J550" s="11">
        <v>519.10742700000003</v>
      </c>
      <c r="K550" s="11">
        <v>284.13949500000001</v>
      </c>
      <c r="L550" s="51">
        <v>12142.184953</v>
      </c>
      <c r="M550" s="41">
        <v>0</v>
      </c>
      <c r="N550" s="21">
        <v>0</v>
      </c>
      <c r="O550" s="8">
        <v>-45561</v>
      </c>
      <c r="P550" s="23">
        <v>0</v>
      </c>
      <c r="Q550" s="24">
        <v>0</v>
      </c>
      <c r="R550" s="24">
        <v>0</v>
      </c>
      <c r="S550" s="42">
        <v>1</v>
      </c>
      <c r="T550" s="32">
        <v>91225</v>
      </c>
      <c r="U550" s="39">
        <v>1</v>
      </c>
      <c r="V550" s="64">
        <v>100347.5</v>
      </c>
      <c r="W550" s="27">
        <v>5.5</v>
      </c>
      <c r="X550" s="88" t="s">
        <v>2632</v>
      </c>
      <c r="Y550" s="26">
        <v>146918.77475000004</v>
      </c>
      <c r="Z550" s="27">
        <v>8.0525500000000019</v>
      </c>
      <c r="AA550" s="89" t="s">
        <v>2632</v>
      </c>
      <c r="AB550" s="67">
        <v>1</v>
      </c>
      <c r="AC550" s="67">
        <v>0</v>
      </c>
      <c r="AD550" s="75">
        <v>0</v>
      </c>
      <c r="AE550" s="64">
        <v>100347.5</v>
      </c>
      <c r="AF550" s="27">
        <f t="shared" si="89"/>
        <v>5.5</v>
      </c>
      <c r="AG550" s="88" t="s">
        <v>2632</v>
      </c>
      <c r="AH550" s="26">
        <v>146918.77475000004</v>
      </c>
      <c r="AI550" s="27">
        <f t="shared" si="90"/>
        <v>8.0525500000000019</v>
      </c>
      <c r="AJ550" s="89" t="s">
        <v>2632</v>
      </c>
      <c r="AK550" s="67">
        <f t="shared" si="91"/>
        <v>1</v>
      </c>
      <c r="AL550" s="67">
        <f t="shared" si="92"/>
        <v>0</v>
      </c>
      <c r="AM550" s="75">
        <f t="shared" si="93"/>
        <v>0</v>
      </c>
    </row>
    <row r="551" spans="1:39" x14ac:dyDescent="0.25">
      <c r="A551" s="5"/>
      <c r="B551" s="50" t="s">
        <v>216</v>
      </c>
      <c r="C551" s="6" t="s">
        <v>1675</v>
      </c>
      <c r="D551" s="6" t="s">
        <v>1676</v>
      </c>
      <c r="E551" s="67" t="s">
        <v>947</v>
      </c>
      <c r="F551" s="76"/>
      <c r="G551" s="8">
        <v>6565</v>
      </c>
      <c r="H551" s="90">
        <f>VLOOKUP(C551,'[1]Actualisation du CIF'!B$7:G$1272,6,0)</f>
        <v>0.46498</v>
      </c>
      <c r="I551" s="68">
        <v>0.46498</v>
      </c>
      <c r="J551" s="11">
        <v>176.91241400000001</v>
      </c>
      <c r="K551" s="11">
        <v>284.13949500000001</v>
      </c>
      <c r="L551" s="51">
        <v>12165.089716</v>
      </c>
      <c r="M551" s="41">
        <v>145329</v>
      </c>
      <c r="N551" s="21">
        <v>22.136938309215537</v>
      </c>
      <c r="O551" s="8">
        <v>0</v>
      </c>
      <c r="P551" s="23">
        <v>-8.927548425811295E-2</v>
      </c>
      <c r="Q551" s="24">
        <v>0</v>
      </c>
      <c r="R551" s="24">
        <v>1</v>
      </c>
      <c r="S551" s="42">
        <v>0</v>
      </c>
      <c r="T551" s="32">
        <v>145329</v>
      </c>
      <c r="U551" s="39">
        <v>0</v>
      </c>
      <c r="V551" s="64">
        <v>159861.90000000002</v>
      </c>
      <c r="W551" s="27">
        <v>24.350632140137094</v>
      </c>
      <c r="X551" s="88">
        <v>0.10000000000000016</v>
      </c>
      <c r="Y551" s="26">
        <v>223072.99510231629</v>
      </c>
      <c r="Z551" s="27">
        <v>33.979131013300275</v>
      </c>
      <c r="AA551" s="89">
        <v>0.53495169651147589</v>
      </c>
      <c r="AB551" s="67">
        <v>1</v>
      </c>
      <c r="AC551" s="67">
        <v>0</v>
      </c>
      <c r="AD551" s="75">
        <v>0</v>
      </c>
      <c r="AE551" s="64">
        <v>159861.90000000002</v>
      </c>
      <c r="AF551" s="27">
        <f t="shared" si="89"/>
        <v>24.350632140137094</v>
      </c>
      <c r="AG551" s="88">
        <f>(AE551-M551)/M551</f>
        <v>0.10000000000000016</v>
      </c>
      <c r="AH551" s="26">
        <v>208575.89047675632</v>
      </c>
      <c r="AI551" s="27">
        <f t="shared" si="90"/>
        <v>31.770889638500581</v>
      </c>
      <c r="AJ551" s="89">
        <f>(AH551-M551)/M551</f>
        <v>0.43519800230343786</v>
      </c>
      <c r="AK551" s="67">
        <f t="shared" si="91"/>
        <v>1</v>
      </c>
      <c r="AL551" s="67">
        <f t="shared" si="92"/>
        <v>0</v>
      </c>
      <c r="AM551" s="75">
        <f t="shared" si="93"/>
        <v>0</v>
      </c>
    </row>
    <row r="552" spans="1:39" x14ac:dyDescent="0.25">
      <c r="A552" s="5"/>
      <c r="B552" s="50" t="s">
        <v>216</v>
      </c>
      <c r="C552" s="6" t="s">
        <v>219</v>
      </c>
      <c r="D552" s="6" t="s">
        <v>220</v>
      </c>
      <c r="E552" s="67" t="s">
        <v>2633</v>
      </c>
      <c r="F552" s="76"/>
      <c r="G552" s="8">
        <v>57015</v>
      </c>
      <c r="H552" s="90">
        <f>VLOOKUP(C552,'[1]Actualisation du CIF'!B$7:G$1272,6,0)</f>
        <v>0.53566599999999998</v>
      </c>
      <c r="I552" s="68">
        <v>0.53854900000000006</v>
      </c>
      <c r="J552" s="11">
        <v>350.59784300000001</v>
      </c>
      <c r="K552" s="11">
        <v>401.16184900000002</v>
      </c>
      <c r="L552" s="51">
        <v>13411.749325999999</v>
      </c>
      <c r="M552" s="41">
        <v>2358679</v>
      </c>
      <c r="N552" s="21">
        <v>41.36944663684995</v>
      </c>
      <c r="O552" s="8">
        <v>0</v>
      </c>
      <c r="P552" s="23">
        <v>0.35484172991729973</v>
      </c>
      <c r="Q552" s="24">
        <v>1</v>
      </c>
      <c r="R552" s="24">
        <v>0</v>
      </c>
      <c r="S552" s="42">
        <v>0</v>
      </c>
      <c r="T552" s="32">
        <v>2358679</v>
      </c>
      <c r="U552" s="39">
        <v>0</v>
      </c>
      <c r="V552" s="64">
        <v>2358679</v>
      </c>
      <c r="W552" s="27">
        <v>41.36944663684995</v>
      </c>
      <c r="X552" s="88">
        <v>0</v>
      </c>
      <c r="Y552" s="26">
        <v>2358679</v>
      </c>
      <c r="Z552" s="27">
        <v>41.36944663684995</v>
      </c>
      <c r="AA552" s="89">
        <v>0</v>
      </c>
      <c r="AB552" s="67">
        <v>0</v>
      </c>
      <c r="AC552" s="67">
        <v>0</v>
      </c>
      <c r="AD552" s="75">
        <v>1</v>
      </c>
      <c r="AE552" s="64">
        <v>2358679</v>
      </c>
      <c r="AF552" s="27">
        <f t="shared" si="89"/>
        <v>41.36944663684995</v>
      </c>
      <c r="AG552" s="88">
        <f>(AE552-M552)/M552</f>
        <v>0</v>
      </c>
      <c r="AH552" s="26">
        <v>2358679</v>
      </c>
      <c r="AI552" s="27">
        <f t="shared" si="90"/>
        <v>41.36944663684995</v>
      </c>
      <c r="AJ552" s="89">
        <f>(AH552-M552)/M552</f>
        <v>0</v>
      </c>
      <c r="AK552" s="67">
        <f t="shared" si="91"/>
        <v>0</v>
      </c>
      <c r="AL552" s="67">
        <f t="shared" si="92"/>
        <v>0</v>
      </c>
      <c r="AM552" s="75">
        <f t="shared" si="93"/>
        <v>1</v>
      </c>
    </row>
    <row r="553" spans="1:39" x14ac:dyDescent="0.25">
      <c r="A553" s="5"/>
      <c r="B553" s="50" t="s">
        <v>216</v>
      </c>
      <c r="C553" s="6" t="s">
        <v>1681</v>
      </c>
      <c r="D553" s="6" t="s">
        <v>1682</v>
      </c>
      <c r="E553" s="67" t="s">
        <v>947</v>
      </c>
      <c r="F553" s="76"/>
      <c r="G553" s="8">
        <v>8024</v>
      </c>
      <c r="H553" s="90">
        <f>VLOOKUP(C553,'[1]Actualisation du CIF'!B$7:G$1272,6,0)</f>
        <v>0.46480900000000003</v>
      </c>
      <c r="I553" s="68">
        <v>0.46481</v>
      </c>
      <c r="J553" s="11">
        <v>423.258848</v>
      </c>
      <c r="K553" s="11">
        <v>284.13949500000001</v>
      </c>
      <c r="L553" s="51">
        <v>12890.492172</v>
      </c>
      <c r="M553" s="41">
        <v>264606</v>
      </c>
      <c r="N553" s="21">
        <v>32.976819541375875</v>
      </c>
      <c r="O553" s="8">
        <v>0</v>
      </c>
      <c r="P553" s="23">
        <v>-9.0621107613943902E-2</v>
      </c>
      <c r="Q553" s="24">
        <v>0</v>
      </c>
      <c r="R553" s="24">
        <v>1</v>
      </c>
      <c r="S553" s="42">
        <v>0</v>
      </c>
      <c r="T553" s="32">
        <v>264606</v>
      </c>
      <c r="U553" s="39">
        <v>0</v>
      </c>
      <c r="V553" s="64">
        <v>251375.69999999998</v>
      </c>
      <c r="W553" s="27">
        <v>31.327978564307077</v>
      </c>
      <c r="X553" s="88">
        <v>-5.0000000000000065E-2</v>
      </c>
      <c r="Y553" s="26">
        <v>204747.07874812494</v>
      </c>
      <c r="Z553" s="27">
        <v>25.516834340494135</v>
      </c>
      <c r="AA553" s="89">
        <v>-0.22621906250000021</v>
      </c>
      <c r="AB553" s="67">
        <v>0</v>
      </c>
      <c r="AC553" s="67">
        <v>1</v>
      </c>
      <c r="AD553" s="75">
        <v>0</v>
      </c>
      <c r="AE553" s="64">
        <v>251375.69999999998</v>
      </c>
      <c r="AF553" s="27">
        <f t="shared" si="89"/>
        <v>31.327978564307077</v>
      </c>
      <c r="AG553" s="88">
        <f>(AE553-M553)/M553</f>
        <v>-5.0000000000000065E-2</v>
      </c>
      <c r="AH553" s="26">
        <v>204747.07874812494</v>
      </c>
      <c r="AI553" s="27">
        <f t="shared" si="90"/>
        <v>25.516834340494135</v>
      </c>
      <c r="AJ553" s="89">
        <f>(AH553-M553)/M553</f>
        <v>-0.22621906250000021</v>
      </c>
      <c r="AK553" s="67">
        <f t="shared" si="91"/>
        <v>0</v>
      </c>
      <c r="AL553" s="67">
        <f t="shared" si="92"/>
        <v>1</v>
      </c>
      <c r="AM553" s="75">
        <f t="shared" si="93"/>
        <v>0</v>
      </c>
    </row>
    <row r="554" spans="1:39" x14ac:dyDescent="0.25">
      <c r="A554" s="5"/>
      <c r="B554" s="50" t="s">
        <v>216</v>
      </c>
      <c r="C554" s="6" t="s">
        <v>1665</v>
      </c>
      <c r="D554" s="6" t="s">
        <v>1666</v>
      </c>
      <c r="E554" s="67" t="s">
        <v>947</v>
      </c>
      <c r="F554" s="76"/>
      <c r="G554" s="8">
        <v>15678</v>
      </c>
      <c r="H554" s="90">
        <f>VLOOKUP(C554,'[1]Actualisation du CIF'!B$7:G$1272,6,0)</f>
        <v>0.27316600000000002</v>
      </c>
      <c r="I554" s="68">
        <v>0.27316600000000002</v>
      </c>
      <c r="J554" s="11">
        <v>470.17176899999998</v>
      </c>
      <c r="K554" s="11">
        <v>284.13949500000001</v>
      </c>
      <c r="L554" s="51">
        <v>14817.402335000001</v>
      </c>
      <c r="M554" s="41">
        <v>0</v>
      </c>
      <c r="N554" s="21">
        <v>0</v>
      </c>
      <c r="O554" s="8">
        <v>-36135</v>
      </c>
      <c r="P554" s="23">
        <v>0</v>
      </c>
      <c r="Q554" s="24">
        <v>0</v>
      </c>
      <c r="R554" s="24">
        <v>0</v>
      </c>
      <c r="S554" s="42">
        <v>1</v>
      </c>
      <c r="T554" s="32">
        <v>78390</v>
      </c>
      <c r="U554" s="39">
        <v>1</v>
      </c>
      <c r="V554" s="64">
        <v>86229</v>
      </c>
      <c r="W554" s="27">
        <v>5.5</v>
      </c>
      <c r="X554" s="88" t="s">
        <v>2632</v>
      </c>
      <c r="Y554" s="26">
        <v>126247.87890000004</v>
      </c>
      <c r="Z554" s="27">
        <v>8.0525500000000019</v>
      </c>
      <c r="AA554" s="89" t="s">
        <v>2632</v>
      </c>
      <c r="AB554" s="67">
        <v>1</v>
      </c>
      <c r="AC554" s="67">
        <v>0</v>
      </c>
      <c r="AD554" s="75">
        <v>0</v>
      </c>
      <c r="AE554" s="64">
        <v>86229</v>
      </c>
      <c r="AF554" s="27">
        <f t="shared" si="89"/>
        <v>5.5</v>
      </c>
      <c r="AG554" s="88" t="s">
        <v>2632</v>
      </c>
      <c r="AH554" s="26">
        <v>126247.87890000004</v>
      </c>
      <c r="AI554" s="27">
        <f t="shared" si="90"/>
        <v>8.0525500000000019</v>
      </c>
      <c r="AJ554" s="89" t="s">
        <v>2632</v>
      </c>
      <c r="AK554" s="67">
        <f t="shared" si="91"/>
        <v>1</v>
      </c>
      <c r="AL554" s="67">
        <f t="shared" si="92"/>
        <v>0</v>
      </c>
      <c r="AM554" s="75">
        <f t="shared" si="93"/>
        <v>0</v>
      </c>
    </row>
    <row r="555" spans="1:39" x14ac:dyDescent="0.25">
      <c r="A555" s="5"/>
      <c r="B555" s="50" t="s">
        <v>216</v>
      </c>
      <c r="C555" s="6" t="s">
        <v>1659</v>
      </c>
      <c r="D555" s="6" t="s">
        <v>1660</v>
      </c>
      <c r="E555" s="67" t="s">
        <v>947</v>
      </c>
      <c r="F555" s="76"/>
      <c r="G555" s="8">
        <v>90297</v>
      </c>
      <c r="H555" s="90">
        <f>VLOOKUP(C555,'[1]Actualisation du CIF'!B$7:G$1272,6,0)</f>
        <v>0.42740800000000001</v>
      </c>
      <c r="I555" s="68">
        <v>0.44030799999999998</v>
      </c>
      <c r="J555" s="11">
        <v>234.14713699999999</v>
      </c>
      <c r="K555" s="11">
        <v>284.13949500000001</v>
      </c>
      <c r="L555" s="51">
        <v>16085.165342</v>
      </c>
      <c r="M555" s="41">
        <v>906417</v>
      </c>
      <c r="N555" s="21">
        <v>10.03817402571514</v>
      </c>
      <c r="O555" s="8">
        <v>0</v>
      </c>
      <c r="P555" s="23">
        <v>-0.12820742958987302</v>
      </c>
      <c r="Q555" s="24">
        <v>0</v>
      </c>
      <c r="R555" s="24">
        <v>1</v>
      </c>
      <c r="S555" s="42">
        <v>0</v>
      </c>
      <c r="T555" s="32">
        <v>906417</v>
      </c>
      <c r="U555" s="39">
        <v>0</v>
      </c>
      <c r="V555" s="64">
        <v>997058.70000000019</v>
      </c>
      <c r="W555" s="27">
        <v>11.041991428286655</v>
      </c>
      <c r="X555" s="88">
        <v>0.1000000000000002</v>
      </c>
      <c r="Y555" s="26">
        <v>1459793.6426700009</v>
      </c>
      <c r="Z555" s="27">
        <v>16.1665796501545</v>
      </c>
      <c r="AA555" s="89">
        <v>0.610510000000001</v>
      </c>
      <c r="AB555" s="67">
        <v>1</v>
      </c>
      <c r="AC555" s="67">
        <v>0</v>
      </c>
      <c r="AD555" s="75">
        <v>0</v>
      </c>
      <c r="AE555" s="64">
        <v>997058.70000000007</v>
      </c>
      <c r="AF555" s="27">
        <f t="shared" si="89"/>
        <v>11.041991428286655</v>
      </c>
      <c r="AG555" s="88">
        <f t="shared" ref="AG555:AG564" si="96">(AE555-M555)/M555</f>
        <v>0.10000000000000007</v>
      </c>
      <c r="AH555" s="26">
        <v>1459793.6426700007</v>
      </c>
      <c r="AI555" s="27">
        <f t="shared" si="90"/>
        <v>16.166579650154496</v>
      </c>
      <c r="AJ555" s="89">
        <f t="shared" ref="AJ555:AJ564" si="97">(AH555-M555)/M555</f>
        <v>0.61051000000000077</v>
      </c>
      <c r="AK555" s="67">
        <f t="shared" si="91"/>
        <v>1</v>
      </c>
      <c r="AL555" s="67">
        <f t="shared" si="92"/>
        <v>0</v>
      </c>
      <c r="AM555" s="75">
        <f t="shared" si="93"/>
        <v>0</v>
      </c>
    </row>
    <row r="556" spans="1:39" x14ac:dyDescent="0.25">
      <c r="A556" s="5"/>
      <c r="B556" s="50" t="s">
        <v>216</v>
      </c>
      <c r="C556" s="6" t="s">
        <v>1679</v>
      </c>
      <c r="D556" s="6" t="s">
        <v>1680</v>
      </c>
      <c r="E556" s="67" t="s">
        <v>947</v>
      </c>
      <c r="F556" s="76"/>
      <c r="G556" s="8">
        <v>35681</v>
      </c>
      <c r="H556" s="90">
        <f>VLOOKUP(C556,'[1]Actualisation du CIF'!B$7:G$1272,6,0)</f>
        <v>0.34271000000000001</v>
      </c>
      <c r="I556" s="68">
        <v>0.35898600000000003</v>
      </c>
      <c r="J556" s="11">
        <v>250.01704000000001</v>
      </c>
      <c r="K556" s="11">
        <v>284.13949500000001</v>
      </c>
      <c r="L556" s="51">
        <v>14728.285245999999</v>
      </c>
      <c r="M556" s="41">
        <v>594261</v>
      </c>
      <c r="N556" s="21">
        <v>16.654830301841315</v>
      </c>
      <c r="O556" s="8">
        <v>0</v>
      </c>
      <c r="P556" s="23">
        <v>-6.9711187047375098E-2</v>
      </c>
      <c r="Q556" s="24">
        <v>0</v>
      </c>
      <c r="R556" s="24">
        <v>1</v>
      </c>
      <c r="S556" s="42">
        <v>0</v>
      </c>
      <c r="T556" s="32">
        <v>594261</v>
      </c>
      <c r="U556" s="39">
        <v>0</v>
      </c>
      <c r="V556" s="64">
        <v>653687.10000000009</v>
      </c>
      <c r="W556" s="27">
        <v>18.320313332025449</v>
      </c>
      <c r="X556" s="88">
        <v>0.10000000000000016</v>
      </c>
      <c r="Y556" s="26">
        <v>732942.09847290872</v>
      </c>
      <c r="Z556" s="27">
        <v>20.541523457103466</v>
      </c>
      <c r="AA556" s="89">
        <v>0.23336732256181833</v>
      </c>
      <c r="AB556" s="67">
        <v>1</v>
      </c>
      <c r="AC556" s="67">
        <v>0</v>
      </c>
      <c r="AD556" s="75">
        <v>0</v>
      </c>
      <c r="AE556" s="64">
        <v>648149.415331305</v>
      </c>
      <c r="AF556" s="27">
        <f t="shared" si="89"/>
        <v>18.165113515072587</v>
      </c>
      <c r="AG556" s="88">
        <f t="shared" si="96"/>
        <v>9.0681393076956093E-2</v>
      </c>
      <c r="AH556" s="26">
        <v>718101.11951103038</v>
      </c>
      <c r="AI556" s="27">
        <f t="shared" si="90"/>
        <v>20.125588394692706</v>
      </c>
      <c r="AJ556" s="89">
        <f t="shared" si="97"/>
        <v>0.20839348284849651</v>
      </c>
      <c r="AK556" s="67">
        <f t="shared" si="91"/>
        <v>1</v>
      </c>
      <c r="AL556" s="67">
        <f t="shared" si="92"/>
        <v>0</v>
      </c>
      <c r="AM556" s="75">
        <f t="shared" si="93"/>
        <v>0</v>
      </c>
    </row>
    <row r="557" spans="1:39" x14ac:dyDescent="0.25">
      <c r="A557" s="5"/>
      <c r="B557" s="50" t="s">
        <v>216</v>
      </c>
      <c r="C557" s="6" t="s">
        <v>1683</v>
      </c>
      <c r="D557" s="6" t="s">
        <v>1684</v>
      </c>
      <c r="E557" s="67" t="s">
        <v>947</v>
      </c>
      <c r="F557" s="76"/>
      <c r="G557" s="8">
        <v>8011</v>
      </c>
      <c r="H557" s="90">
        <f>VLOOKUP(C557,'[1]Actualisation du CIF'!B$7:G$1272,6,0)</f>
        <v>0.33747300000000002</v>
      </c>
      <c r="I557" s="68">
        <v>0.34379100000000001</v>
      </c>
      <c r="J557" s="11">
        <v>162.95718400000001</v>
      </c>
      <c r="K557" s="11">
        <v>284.13949500000001</v>
      </c>
      <c r="L557" s="51">
        <v>11987.312411999999</v>
      </c>
      <c r="M557" s="41">
        <v>154864</v>
      </c>
      <c r="N557" s="21">
        <v>19.33141929846461</v>
      </c>
      <c r="O557" s="8">
        <v>0</v>
      </c>
      <c r="P557" s="23">
        <v>-7.9265382234052009E-2</v>
      </c>
      <c r="Q557" s="24">
        <v>0</v>
      </c>
      <c r="R557" s="24">
        <v>1</v>
      </c>
      <c r="S557" s="42">
        <v>0</v>
      </c>
      <c r="T557" s="32">
        <v>154864</v>
      </c>
      <c r="U557" s="39">
        <v>0</v>
      </c>
      <c r="V557" s="64">
        <v>170350.40000000002</v>
      </c>
      <c r="W557" s="27">
        <v>21.264561228311074</v>
      </c>
      <c r="X557" s="88">
        <v>0.10000000000000014</v>
      </c>
      <c r="Y557" s="26">
        <v>205717.75822195396</v>
      </c>
      <c r="Z557" s="27">
        <v>25.67941058818549</v>
      </c>
      <c r="AA557" s="89">
        <v>0.32837688695858275</v>
      </c>
      <c r="AB557" s="67">
        <v>1</v>
      </c>
      <c r="AC557" s="67">
        <v>0</v>
      </c>
      <c r="AD557" s="75">
        <v>0</v>
      </c>
      <c r="AE557" s="64">
        <v>170350.40000000002</v>
      </c>
      <c r="AF557" s="27">
        <f t="shared" si="89"/>
        <v>21.264561228311074</v>
      </c>
      <c r="AG557" s="88">
        <f t="shared" si="96"/>
        <v>0.10000000000000014</v>
      </c>
      <c r="AH557" s="26">
        <v>195937.50401456899</v>
      </c>
      <c r="AI557" s="27">
        <f t="shared" si="90"/>
        <v>24.458557485278863</v>
      </c>
      <c r="AJ557" s="89">
        <f t="shared" si="97"/>
        <v>0.2652230603275712</v>
      </c>
      <c r="AK557" s="67">
        <f t="shared" si="91"/>
        <v>1</v>
      </c>
      <c r="AL557" s="67">
        <f t="shared" si="92"/>
        <v>0</v>
      </c>
      <c r="AM557" s="75">
        <f t="shared" si="93"/>
        <v>0</v>
      </c>
    </row>
    <row r="558" spans="1:39" x14ac:dyDescent="0.25">
      <c r="A558" s="5"/>
      <c r="B558" s="50" t="s">
        <v>221</v>
      </c>
      <c r="C558" s="6" t="s">
        <v>1703</v>
      </c>
      <c r="D558" s="6" t="s">
        <v>1704</v>
      </c>
      <c r="E558" s="67" t="s">
        <v>947</v>
      </c>
      <c r="F558" s="76"/>
      <c r="G558" s="8">
        <v>12400</v>
      </c>
      <c r="H558" s="90">
        <f>VLOOKUP(C558,'[1]Actualisation du CIF'!B$7:G$1272,6,0)</f>
        <v>0.24560799999999999</v>
      </c>
      <c r="I558" s="68">
        <v>0.24560799999999999</v>
      </c>
      <c r="J558" s="11">
        <v>273.30145199999998</v>
      </c>
      <c r="K558" s="11">
        <v>284.13949500000001</v>
      </c>
      <c r="L558" s="51">
        <v>13864.69837</v>
      </c>
      <c r="M558" s="41">
        <v>114110</v>
      </c>
      <c r="N558" s="21">
        <v>9.2024193548387103</v>
      </c>
      <c r="O558" s="8">
        <v>0</v>
      </c>
      <c r="P558" s="23">
        <v>-0.10325722057716132</v>
      </c>
      <c r="Q558" s="24">
        <v>0</v>
      </c>
      <c r="R558" s="24">
        <v>1</v>
      </c>
      <c r="S558" s="42">
        <v>0</v>
      </c>
      <c r="T558" s="32">
        <v>114110.00000000001</v>
      </c>
      <c r="U558" s="39">
        <v>0</v>
      </c>
      <c r="V558" s="64">
        <v>125521.00000000003</v>
      </c>
      <c r="W558" s="27">
        <v>10.122661290322583</v>
      </c>
      <c r="X558" s="88">
        <v>0.10000000000000026</v>
      </c>
      <c r="Y558" s="26">
        <v>180412.22162083196</v>
      </c>
      <c r="Z558" s="27">
        <v>14.549372711357416</v>
      </c>
      <c r="AA558" s="89">
        <v>0.58103778477637336</v>
      </c>
      <c r="AB558" s="67">
        <v>1</v>
      </c>
      <c r="AC558" s="67">
        <v>0</v>
      </c>
      <c r="AD558" s="75">
        <v>0</v>
      </c>
      <c r="AE558" s="64">
        <v>125521.00000000003</v>
      </c>
      <c r="AF558" s="27">
        <f t="shared" si="89"/>
        <v>10.122661290322583</v>
      </c>
      <c r="AG558" s="88">
        <f t="shared" si="96"/>
        <v>0.10000000000000026</v>
      </c>
      <c r="AH558" s="26">
        <v>168748.87739256147</v>
      </c>
      <c r="AI558" s="27">
        <f t="shared" si="90"/>
        <v>13.60878043488399</v>
      </c>
      <c r="AJ558" s="89">
        <f t="shared" si="97"/>
        <v>0.47882637273298978</v>
      </c>
      <c r="AK558" s="67">
        <f t="shared" si="91"/>
        <v>1</v>
      </c>
      <c r="AL558" s="67">
        <f t="shared" si="92"/>
        <v>0</v>
      </c>
      <c r="AM558" s="75">
        <f t="shared" si="93"/>
        <v>0</v>
      </c>
    </row>
    <row r="559" spans="1:39" x14ac:dyDescent="0.25">
      <c r="A559" s="5"/>
      <c r="B559" s="50" t="s">
        <v>221</v>
      </c>
      <c r="C559" s="6" t="s">
        <v>1691</v>
      </c>
      <c r="D559" s="6" t="s">
        <v>1692</v>
      </c>
      <c r="E559" s="67" t="s">
        <v>947</v>
      </c>
      <c r="F559" s="76"/>
      <c r="G559" s="8">
        <v>35704</v>
      </c>
      <c r="H559" s="90">
        <f>VLOOKUP(C559,'[1]Actualisation du CIF'!B$7:G$1272,6,0)</f>
        <v>0.18542400000000001</v>
      </c>
      <c r="I559" s="68">
        <v>0.185644</v>
      </c>
      <c r="J559" s="11">
        <v>338.43003599999997</v>
      </c>
      <c r="K559" s="11">
        <v>284.13949500000001</v>
      </c>
      <c r="L559" s="51">
        <v>12552.052307</v>
      </c>
      <c r="M559" s="41">
        <v>596648</v>
      </c>
      <c r="N559" s="21">
        <v>16.710956755545599</v>
      </c>
      <c r="O559" s="8">
        <v>0</v>
      </c>
      <c r="P559" s="23">
        <v>-6.5973416081029981E-2</v>
      </c>
      <c r="Q559" s="24">
        <v>0</v>
      </c>
      <c r="R559" s="24">
        <v>1</v>
      </c>
      <c r="S559" s="42">
        <v>0</v>
      </c>
      <c r="T559" s="32">
        <v>596648.00000000012</v>
      </c>
      <c r="U559" s="39">
        <v>0</v>
      </c>
      <c r="V559" s="64">
        <v>566815.60000000009</v>
      </c>
      <c r="W559" s="27">
        <v>15.87540891776832</v>
      </c>
      <c r="X559" s="88">
        <v>-4.9999999999999843E-2</v>
      </c>
      <c r="Y559" s="26">
        <v>461674.84879749996</v>
      </c>
      <c r="Z559" s="27">
        <v>12.93061978482803</v>
      </c>
      <c r="AA559" s="89">
        <v>-0.22621906250000007</v>
      </c>
      <c r="AB559" s="67">
        <v>0</v>
      </c>
      <c r="AC559" s="67">
        <v>1</v>
      </c>
      <c r="AD559" s="75">
        <v>0</v>
      </c>
      <c r="AE559" s="64">
        <v>566815.60000000009</v>
      </c>
      <c r="AF559" s="27">
        <f t="shared" si="89"/>
        <v>15.87540891776832</v>
      </c>
      <c r="AG559" s="88">
        <f t="shared" si="96"/>
        <v>-4.9999999999999843E-2</v>
      </c>
      <c r="AH559" s="26">
        <v>461674.84879749996</v>
      </c>
      <c r="AI559" s="27">
        <f t="shared" si="90"/>
        <v>12.93061978482803</v>
      </c>
      <c r="AJ559" s="89">
        <f t="shared" si="97"/>
        <v>-0.22621906250000007</v>
      </c>
      <c r="AK559" s="67">
        <f t="shared" si="91"/>
        <v>0</v>
      </c>
      <c r="AL559" s="67">
        <f t="shared" si="92"/>
        <v>1</v>
      </c>
      <c r="AM559" s="75">
        <f t="shared" si="93"/>
        <v>0</v>
      </c>
    </row>
    <row r="560" spans="1:39" x14ac:dyDescent="0.25">
      <c r="A560" s="5"/>
      <c r="B560" s="50" t="s">
        <v>221</v>
      </c>
      <c r="C560" s="6" t="s">
        <v>222</v>
      </c>
      <c r="D560" s="6" t="s">
        <v>223</v>
      </c>
      <c r="E560" s="67" t="s">
        <v>2633</v>
      </c>
      <c r="F560" s="76"/>
      <c r="G560" s="8">
        <v>111063</v>
      </c>
      <c r="H560" s="90">
        <f>VLOOKUP(C560,'[1]Actualisation du CIF'!B$7:G$1272,6,0)</f>
        <v>0.36180499999999999</v>
      </c>
      <c r="I560" s="68">
        <v>0.36181799999999997</v>
      </c>
      <c r="J560" s="11">
        <v>502.51908400000002</v>
      </c>
      <c r="K560" s="11">
        <v>401.16184900000002</v>
      </c>
      <c r="L560" s="51">
        <v>14001.529812999999</v>
      </c>
      <c r="M560" s="41">
        <v>1667908</v>
      </c>
      <c r="N560" s="21">
        <v>15.017674653124804</v>
      </c>
      <c r="O560" s="8">
        <v>0</v>
      </c>
      <c r="P560" s="23">
        <v>-7.4521029918199311E-2</v>
      </c>
      <c r="Q560" s="24">
        <v>0</v>
      </c>
      <c r="R560" s="24">
        <v>1</v>
      </c>
      <c r="S560" s="42">
        <v>0</v>
      </c>
      <c r="T560" s="32">
        <v>1667908</v>
      </c>
      <c r="U560" s="39">
        <v>0</v>
      </c>
      <c r="V560" s="64">
        <v>1834698.8</v>
      </c>
      <c r="W560" s="27">
        <v>16.519442118437283</v>
      </c>
      <c r="X560" s="88">
        <v>0.10000000000000003</v>
      </c>
      <c r="Y560" s="26">
        <v>2183790.6017983342</v>
      </c>
      <c r="Z560" s="27">
        <v>19.662629334686926</v>
      </c>
      <c r="AA560" s="89">
        <v>0.30929919503853581</v>
      </c>
      <c r="AB560" s="67">
        <v>1</v>
      </c>
      <c r="AC560" s="67">
        <v>0</v>
      </c>
      <c r="AD560" s="75">
        <v>0</v>
      </c>
      <c r="AE560" s="64">
        <v>1834698.8</v>
      </c>
      <c r="AF560" s="27">
        <f t="shared" si="89"/>
        <v>16.519442118437283</v>
      </c>
      <c r="AG560" s="88">
        <f t="shared" si="96"/>
        <v>0.10000000000000003</v>
      </c>
      <c r="AH560" s="26">
        <v>2043038.4632550981</v>
      </c>
      <c r="AI560" s="27">
        <f t="shared" si="90"/>
        <v>18.395311339105717</v>
      </c>
      <c r="AJ560" s="89">
        <f t="shared" si="97"/>
        <v>0.22491076441572203</v>
      </c>
      <c r="AK560" s="67">
        <f t="shared" si="91"/>
        <v>1</v>
      </c>
      <c r="AL560" s="67">
        <f t="shared" si="92"/>
        <v>0</v>
      </c>
      <c r="AM560" s="75">
        <f t="shared" si="93"/>
        <v>0</v>
      </c>
    </row>
    <row r="561" spans="1:39" x14ac:dyDescent="0.25">
      <c r="A561" s="5"/>
      <c r="B561" s="50" t="s">
        <v>221</v>
      </c>
      <c r="C561" s="6" t="s">
        <v>1689</v>
      </c>
      <c r="D561" s="6" t="s">
        <v>1690</v>
      </c>
      <c r="E561" s="67" t="s">
        <v>947</v>
      </c>
      <c r="F561" s="76"/>
      <c r="G561" s="8">
        <v>10426</v>
      </c>
      <c r="H561" s="90">
        <f>VLOOKUP(C561,'[1]Actualisation du CIF'!B$7:G$1272,6,0)</f>
        <v>0.26488800000000001</v>
      </c>
      <c r="I561" s="68">
        <v>0.26488800000000001</v>
      </c>
      <c r="J561" s="11">
        <v>133.646749</v>
      </c>
      <c r="K561" s="11">
        <v>284.13949500000001</v>
      </c>
      <c r="L561" s="51">
        <v>12908.266071</v>
      </c>
      <c r="M561" s="41">
        <v>219897</v>
      </c>
      <c r="N561" s="21">
        <v>21.091214272012277</v>
      </c>
      <c r="O561" s="8">
        <v>0</v>
      </c>
      <c r="P561" s="23">
        <v>-6.8846470131127512E-3</v>
      </c>
      <c r="Q561" s="24">
        <v>0</v>
      </c>
      <c r="R561" s="24">
        <v>1</v>
      </c>
      <c r="S561" s="42">
        <v>0</v>
      </c>
      <c r="T561" s="32">
        <v>219897</v>
      </c>
      <c r="U561" s="39">
        <v>0</v>
      </c>
      <c r="V561" s="64">
        <v>219897</v>
      </c>
      <c r="W561" s="27">
        <v>21.091214272012277</v>
      </c>
      <c r="X561" s="88">
        <v>0</v>
      </c>
      <c r="Y561" s="26">
        <v>226093.66314632029</v>
      </c>
      <c r="Z561" s="27">
        <v>21.685561399033215</v>
      </c>
      <c r="AA561" s="89">
        <v>2.8179843955671489E-2</v>
      </c>
      <c r="AB561" s="67">
        <v>1</v>
      </c>
      <c r="AC561" s="67">
        <v>0</v>
      </c>
      <c r="AD561" s="75">
        <v>0</v>
      </c>
      <c r="AE561" s="64">
        <v>219897</v>
      </c>
      <c r="AF561" s="27">
        <f t="shared" si="89"/>
        <v>21.091214272012277</v>
      </c>
      <c r="AG561" s="88">
        <f t="shared" si="96"/>
        <v>0</v>
      </c>
      <c r="AH561" s="26">
        <v>219897</v>
      </c>
      <c r="AI561" s="27">
        <f t="shared" si="90"/>
        <v>21.091214272012277</v>
      </c>
      <c r="AJ561" s="89">
        <f t="shared" si="97"/>
        <v>0</v>
      </c>
      <c r="AK561" s="67">
        <f t="shared" si="91"/>
        <v>0</v>
      </c>
      <c r="AL561" s="67">
        <f t="shared" si="92"/>
        <v>0</v>
      </c>
      <c r="AM561" s="75">
        <f t="shared" si="93"/>
        <v>1</v>
      </c>
    </row>
    <row r="562" spans="1:39" x14ac:dyDescent="0.25">
      <c r="A562" s="5"/>
      <c r="B562" s="50" t="s">
        <v>221</v>
      </c>
      <c r="C562" s="6" t="s">
        <v>1693</v>
      </c>
      <c r="D562" s="6" t="s">
        <v>1694</v>
      </c>
      <c r="E562" s="67" t="s">
        <v>947</v>
      </c>
      <c r="F562" s="76"/>
      <c r="G562" s="8">
        <v>21137</v>
      </c>
      <c r="H562" s="90">
        <f>VLOOKUP(C562,'[1]Actualisation du CIF'!B$7:G$1272,6,0)</f>
        <v>0.34312500000000001</v>
      </c>
      <c r="I562" s="68">
        <v>0.34647</v>
      </c>
      <c r="J562" s="11">
        <v>186.172967</v>
      </c>
      <c r="K562" s="11">
        <v>284.13949500000001</v>
      </c>
      <c r="L562" s="51">
        <v>13490.826306999999</v>
      </c>
      <c r="M562" s="41">
        <v>502045</v>
      </c>
      <c r="N562" s="21">
        <v>23.751951554146757</v>
      </c>
      <c r="O562" s="8">
        <v>0</v>
      </c>
      <c r="P562" s="23">
        <v>-8.2802236331587523E-2</v>
      </c>
      <c r="Q562" s="24">
        <v>0</v>
      </c>
      <c r="R562" s="24">
        <v>1</v>
      </c>
      <c r="S562" s="42">
        <v>0</v>
      </c>
      <c r="T562" s="32">
        <v>502045</v>
      </c>
      <c r="U562" s="39">
        <v>0</v>
      </c>
      <c r="V562" s="64">
        <v>476942.75</v>
      </c>
      <c r="W562" s="27">
        <v>22.564353976439421</v>
      </c>
      <c r="X562" s="88">
        <v>-0.05</v>
      </c>
      <c r="Y562" s="26">
        <v>502334.59781271627</v>
      </c>
      <c r="Z562" s="27">
        <v>23.765652543535804</v>
      </c>
      <c r="AA562" s="89">
        <v>5.7683636470090744E-4</v>
      </c>
      <c r="AB562" s="67">
        <v>1</v>
      </c>
      <c r="AC562" s="67">
        <v>0</v>
      </c>
      <c r="AD562" s="75">
        <v>0</v>
      </c>
      <c r="AE562" s="64">
        <v>476942.75</v>
      </c>
      <c r="AF562" s="27">
        <f t="shared" si="89"/>
        <v>22.564353976439421</v>
      </c>
      <c r="AG562" s="88">
        <f t="shared" si="96"/>
        <v>-0.05</v>
      </c>
      <c r="AH562" s="26">
        <v>474308.25563732663</v>
      </c>
      <c r="AI562" s="27">
        <f t="shared" si="90"/>
        <v>22.439714984970745</v>
      </c>
      <c r="AJ562" s="89">
        <f t="shared" si="97"/>
        <v>-5.5247526342605491E-2</v>
      </c>
      <c r="AK562" s="67">
        <f t="shared" si="91"/>
        <v>0</v>
      </c>
      <c r="AL562" s="67">
        <f t="shared" si="92"/>
        <v>1</v>
      </c>
      <c r="AM562" s="75">
        <f t="shared" si="93"/>
        <v>0</v>
      </c>
    </row>
    <row r="563" spans="1:39" x14ac:dyDescent="0.25">
      <c r="A563" s="5"/>
      <c r="B563" s="50" t="s">
        <v>221</v>
      </c>
      <c r="C563" s="6" t="s">
        <v>1687</v>
      </c>
      <c r="D563" s="6" t="s">
        <v>1688</v>
      </c>
      <c r="E563" s="67" t="s">
        <v>947</v>
      </c>
      <c r="F563" s="76"/>
      <c r="G563" s="8">
        <v>51959</v>
      </c>
      <c r="H563" s="90">
        <f>VLOOKUP(C563,'[1]Actualisation du CIF'!B$7:G$1272,6,0)</f>
        <v>0.35655999999999999</v>
      </c>
      <c r="I563" s="68">
        <v>0.34356100000000001</v>
      </c>
      <c r="J563" s="11">
        <v>305.67868900000002</v>
      </c>
      <c r="K563" s="11">
        <v>284.13949500000001</v>
      </c>
      <c r="L563" s="51">
        <v>12897.841439</v>
      </c>
      <c r="M563" s="41">
        <v>729159</v>
      </c>
      <c r="N563" s="21">
        <v>14.033353220808715</v>
      </c>
      <c r="O563" s="8">
        <v>0</v>
      </c>
      <c r="P563" s="23">
        <v>-8.2209972801766933E-4</v>
      </c>
      <c r="Q563" s="24">
        <v>0</v>
      </c>
      <c r="R563" s="24">
        <v>1</v>
      </c>
      <c r="S563" s="42">
        <v>0</v>
      </c>
      <c r="T563" s="32">
        <v>729159</v>
      </c>
      <c r="U563" s="39">
        <v>0</v>
      </c>
      <c r="V563" s="64">
        <v>802074.9</v>
      </c>
      <c r="W563" s="27">
        <v>15.436688542889586</v>
      </c>
      <c r="X563" s="88">
        <v>0.10000000000000003</v>
      </c>
      <c r="Y563" s="26">
        <v>1085814.8523221959</v>
      </c>
      <c r="Z563" s="27">
        <v>20.897531752385454</v>
      </c>
      <c r="AA563" s="89">
        <v>0.4891331689277591</v>
      </c>
      <c r="AB563" s="67">
        <v>1</v>
      </c>
      <c r="AC563" s="67">
        <v>0</v>
      </c>
      <c r="AD563" s="75">
        <v>0</v>
      </c>
      <c r="AE563" s="64">
        <v>802074.9</v>
      </c>
      <c r="AF563" s="27">
        <f t="shared" si="89"/>
        <v>15.436688542889586</v>
      </c>
      <c r="AG563" s="88">
        <f t="shared" si="96"/>
        <v>0.10000000000000003</v>
      </c>
      <c r="AH563" s="26">
        <v>978612.82331817632</v>
      </c>
      <c r="AI563" s="27">
        <f t="shared" si="90"/>
        <v>18.834327514351244</v>
      </c>
      <c r="AJ563" s="89">
        <f t="shared" si="97"/>
        <v>0.3421116976107767</v>
      </c>
      <c r="AK563" s="67">
        <f t="shared" si="91"/>
        <v>1</v>
      </c>
      <c r="AL563" s="67">
        <f t="shared" si="92"/>
        <v>0</v>
      </c>
      <c r="AM563" s="75">
        <f t="shared" si="93"/>
        <v>0</v>
      </c>
    </row>
    <row r="564" spans="1:39" x14ac:dyDescent="0.25">
      <c r="A564" s="5"/>
      <c r="B564" s="50" t="s">
        <v>221</v>
      </c>
      <c r="C564" s="6" t="s">
        <v>224</v>
      </c>
      <c r="D564" s="6" t="s">
        <v>225</v>
      </c>
      <c r="E564" s="67" t="s">
        <v>2633</v>
      </c>
      <c r="F564" s="76"/>
      <c r="G564" s="8">
        <v>59161</v>
      </c>
      <c r="H564" s="90">
        <f>VLOOKUP(C564,'[1]Actualisation du CIF'!B$7:G$1272,6,0)</f>
        <v>0.30775799999999998</v>
      </c>
      <c r="I564" s="68">
        <v>0.39441999999999999</v>
      </c>
      <c r="J564" s="11">
        <v>324.89614799999998</v>
      </c>
      <c r="K564" s="11">
        <v>401.16184900000002</v>
      </c>
      <c r="L564" s="51">
        <v>13542.228664</v>
      </c>
      <c r="M564" s="41">
        <v>1487916</v>
      </c>
      <c r="N564" s="21">
        <v>25.150284816010547</v>
      </c>
      <c r="O564" s="8">
        <v>0</v>
      </c>
      <c r="P564" s="23">
        <v>-3.7895002179208336E-3</v>
      </c>
      <c r="Q564" s="24">
        <v>0</v>
      </c>
      <c r="R564" s="24">
        <v>1</v>
      </c>
      <c r="S564" s="42">
        <v>0</v>
      </c>
      <c r="T564" s="32">
        <v>1487916</v>
      </c>
      <c r="U564" s="39">
        <v>0</v>
      </c>
      <c r="V564" s="64">
        <v>1413520.2</v>
      </c>
      <c r="W564" s="27">
        <v>23.892770575210019</v>
      </c>
      <c r="X564" s="88">
        <v>-5.0000000000000031E-2</v>
      </c>
      <c r="Y564" s="26">
        <v>1156409.9683541646</v>
      </c>
      <c r="Z564" s="27">
        <v>19.546829302313427</v>
      </c>
      <c r="AA564" s="89">
        <v>-0.22279888894657721</v>
      </c>
      <c r="AB564" s="67">
        <v>0</v>
      </c>
      <c r="AC564" s="67">
        <v>1</v>
      </c>
      <c r="AD564" s="75">
        <v>0</v>
      </c>
      <c r="AE564" s="64">
        <v>1487916</v>
      </c>
      <c r="AF564" s="27">
        <f t="shared" si="89"/>
        <v>25.150284816010547</v>
      </c>
      <c r="AG564" s="88">
        <f t="shared" si="96"/>
        <v>0</v>
      </c>
      <c r="AH564" s="26">
        <v>1487916</v>
      </c>
      <c r="AI564" s="27">
        <f t="shared" si="90"/>
        <v>25.150284816010547</v>
      </c>
      <c r="AJ564" s="89">
        <f t="shared" si="97"/>
        <v>0</v>
      </c>
      <c r="AK564" s="67">
        <f t="shared" si="91"/>
        <v>0</v>
      </c>
      <c r="AL564" s="67">
        <f t="shared" si="92"/>
        <v>0</v>
      </c>
      <c r="AM564" s="75">
        <f t="shared" si="93"/>
        <v>1</v>
      </c>
    </row>
    <row r="565" spans="1:39" x14ac:dyDescent="0.25">
      <c r="A565" s="5"/>
      <c r="B565" s="50" t="s">
        <v>221</v>
      </c>
      <c r="C565" s="6" t="s">
        <v>1701</v>
      </c>
      <c r="D565" s="6" t="s">
        <v>1702</v>
      </c>
      <c r="E565" s="67" t="s">
        <v>947</v>
      </c>
      <c r="F565" s="76"/>
      <c r="G565" s="8">
        <v>7151</v>
      </c>
      <c r="H565" s="90">
        <f>VLOOKUP(C565,'[1]Actualisation du CIF'!B$7:G$1272,6,0)</f>
        <v>0.376911</v>
      </c>
      <c r="I565" s="68">
        <v>0.376911</v>
      </c>
      <c r="J565" s="11">
        <v>229.73290399999999</v>
      </c>
      <c r="K565" s="11">
        <v>284.13949500000001</v>
      </c>
      <c r="L565" s="51">
        <v>12792.546752</v>
      </c>
      <c r="M565" s="41">
        <v>26964</v>
      </c>
      <c r="N565" s="21">
        <v>3.7706614459516152</v>
      </c>
      <c r="O565" s="8">
        <v>0</v>
      </c>
      <c r="P565" s="23">
        <v>-0.33832648324004677</v>
      </c>
      <c r="Q565" s="24">
        <v>0</v>
      </c>
      <c r="R565" s="24">
        <v>1</v>
      </c>
      <c r="S565" s="42">
        <v>0</v>
      </c>
      <c r="T565" s="32">
        <v>35755</v>
      </c>
      <c r="U565" s="39">
        <v>1</v>
      </c>
      <c r="V565" s="64">
        <v>39330.5</v>
      </c>
      <c r="W565" s="27">
        <v>5.5</v>
      </c>
      <c r="X565" s="88" t="s">
        <v>2632</v>
      </c>
      <c r="Y565" s="26">
        <v>57583.78505000002</v>
      </c>
      <c r="Z565" s="27">
        <v>8.0525500000000036</v>
      </c>
      <c r="AA565" s="89" t="s">
        <v>2632</v>
      </c>
      <c r="AB565" s="67">
        <v>1</v>
      </c>
      <c r="AC565" s="67">
        <v>0</v>
      </c>
      <c r="AD565" s="75">
        <v>0</v>
      </c>
      <c r="AE565" s="64">
        <v>39330.5</v>
      </c>
      <c r="AF565" s="27">
        <f t="shared" si="89"/>
        <v>5.5</v>
      </c>
      <c r="AG565" s="88" t="s">
        <v>2632</v>
      </c>
      <c r="AH565" s="26">
        <v>57583.78505000002</v>
      </c>
      <c r="AI565" s="27">
        <f t="shared" si="90"/>
        <v>8.0525500000000036</v>
      </c>
      <c r="AJ565" s="89" t="s">
        <v>2632</v>
      </c>
      <c r="AK565" s="67">
        <f t="shared" si="91"/>
        <v>1</v>
      </c>
      <c r="AL565" s="67">
        <f t="shared" si="92"/>
        <v>0</v>
      </c>
      <c r="AM565" s="75">
        <f t="shared" si="93"/>
        <v>0</v>
      </c>
    </row>
    <row r="566" spans="1:39" x14ac:dyDescent="0.25">
      <c r="A566" s="5"/>
      <c r="B566" s="50" t="s">
        <v>221</v>
      </c>
      <c r="C566" s="6" t="s">
        <v>1699</v>
      </c>
      <c r="D566" s="6" t="s">
        <v>1700</v>
      </c>
      <c r="E566" s="67" t="s">
        <v>947</v>
      </c>
      <c r="F566" s="76"/>
      <c r="G566" s="8">
        <v>8888</v>
      </c>
      <c r="H566" s="90">
        <f>VLOOKUP(C566,'[1]Actualisation du CIF'!B$7:G$1272,6,0)</f>
        <v>0.29614499999999999</v>
      </c>
      <c r="I566" s="68">
        <v>0.295825</v>
      </c>
      <c r="J566" s="11">
        <v>145.666854</v>
      </c>
      <c r="K566" s="11">
        <v>284.13949500000001</v>
      </c>
      <c r="L566" s="51">
        <v>13907.178505</v>
      </c>
      <c r="M566" s="41">
        <v>213176</v>
      </c>
      <c r="N566" s="21">
        <v>23.984698469846986</v>
      </c>
      <c r="O566" s="8">
        <v>0</v>
      </c>
      <c r="P566" s="23">
        <v>-6.5178734832270449E-2</v>
      </c>
      <c r="Q566" s="24">
        <v>0</v>
      </c>
      <c r="R566" s="24">
        <v>1</v>
      </c>
      <c r="S566" s="42">
        <v>0</v>
      </c>
      <c r="T566" s="32">
        <v>213176</v>
      </c>
      <c r="U566" s="39">
        <v>0</v>
      </c>
      <c r="V566" s="64">
        <v>202517.19999999998</v>
      </c>
      <c r="W566" s="27">
        <v>22.785463546354634</v>
      </c>
      <c r="X566" s="88">
        <v>-5.0000000000000079E-2</v>
      </c>
      <c r="Y566" s="26">
        <v>202404.27357592029</v>
      </c>
      <c r="Z566" s="27">
        <v>22.772758053096343</v>
      </c>
      <c r="AA566" s="89">
        <v>-5.0529733291175875E-2</v>
      </c>
      <c r="AB566" s="67">
        <v>0</v>
      </c>
      <c r="AC566" s="67">
        <v>1</v>
      </c>
      <c r="AD566" s="75">
        <v>0</v>
      </c>
      <c r="AE566" s="64">
        <v>213176</v>
      </c>
      <c r="AF566" s="27">
        <f t="shared" si="89"/>
        <v>23.984698469846986</v>
      </c>
      <c r="AG566" s="88">
        <f>(AE566-M566)/M566</f>
        <v>0</v>
      </c>
      <c r="AH566" s="26">
        <v>213176</v>
      </c>
      <c r="AI566" s="27">
        <f t="shared" si="90"/>
        <v>23.984698469846986</v>
      </c>
      <c r="AJ566" s="89">
        <f>(AH566-M566)/M566</f>
        <v>0</v>
      </c>
      <c r="AK566" s="67">
        <f t="shared" si="91"/>
        <v>0</v>
      </c>
      <c r="AL566" s="67">
        <f t="shared" si="92"/>
        <v>0</v>
      </c>
      <c r="AM566" s="75">
        <f t="shared" si="93"/>
        <v>1</v>
      </c>
    </row>
    <row r="567" spans="1:39" x14ac:dyDescent="0.25">
      <c r="A567" s="5"/>
      <c r="B567" s="50" t="s">
        <v>221</v>
      </c>
      <c r="C567" s="6" t="s">
        <v>1695</v>
      </c>
      <c r="D567" s="6" t="s">
        <v>1696</v>
      </c>
      <c r="E567" s="67" t="s">
        <v>947</v>
      </c>
      <c r="F567" s="76"/>
      <c r="G567" s="8">
        <v>22315</v>
      </c>
      <c r="H567" s="90">
        <f>VLOOKUP(C567,'[1]Actualisation du CIF'!B$7:G$1272,6,0)</f>
        <v>0.36404599999999998</v>
      </c>
      <c r="I567" s="68">
        <v>0.365178</v>
      </c>
      <c r="J567" s="11">
        <v>385.59574300000003</v>
      </c>
      <c r="K567" s="11">
        <v>284.13949500000001</v>
      </c>
      <c r="L567" s="51">
        <v>14908.616758</v>
      </c>
      <c r="M567" s="41">
        <v>77992</v>
      </c>
      <c r="N567" s="21">
        <v>3.4950481738740757</v>
      </c>
      <c r="O567" s="8">
        <v>0</v>
      </c>
      <c r="P567" s="23">
        <v>-0.2852796252496847</v>
      </c>
      <c r="Q567" s="24">
        <v>0</v>
      </c>
      <c r="R567" s="24">
        <v>1</v>
      </c>
      <c r="S567" s="42">
        <v>0</v>
      </c>
      <c r="T567" s="32">
        <v>111575</v>
      </c>
      <c r="U567" s="39">
        <v>1</v>
      </c>
      <c r="V567" s="64">
        <v>122732.5</v>
      </c>
      <c r="W567" s="27">
        <v>5.5</v>
      </c>
      <c r="X567" s="88" t="s">
        <v>2632</v>
      </c>
      <c r="Y567" s="26">
        <v>179692.65325000003</v>
      </c>
      <c r="Z567" s="27">
        <v>8.0525500000000019</v>
      </c>
      <c r="AA567" s="89" t="s">
        <v>2632</v>
      </c>
      <c r="AB567" s="67">
        <v>1</v>
      </c>
      <c r="AC567" s="67">
        <v>0</v>
      </c>
      <c r="AD567" s="75">
        <v>0</v>
      </c>
      <c r="AE567" s="64">
        <v>122732.5</v>
      </c>
      <c r="AF567" s="27">
        <f t="shared" si="89"/>
        <v>5.5</v>
      </c>
      <c r="AG567" s="88" t="s">
        <v>2632</v>
      </c>
      <c r="AH567" s="26">
        <v>179692.65325000003</v>
      </c>
      <c r="AI567" s="27">
        <f t="shared" si="90"/>
        <v>8.0525500000000019</v>
      </c>
      <c r="AJ567" s="89" t="s">
        <v>2632</v>
      </c>
      <c r="AK567" s="67">
        <f t="shared" si="91"/>
        <v>1</v>
      </c>
      <c r="AL567" s="67">
        <f t="shared" si="92"/>
        <v>0</v>
      </c>
      <c r="AM567" s="75">
        <f t="shared" si="93"/>
        <v>0</v>
      </c>
    </row>
    <row r="568" spans="1:39" x14ac:dyDescent="0.25">
      <c r="A568" s="5"/>
      <c r="B568" s="50" t="s">
        <v>221</v>
      </c>
      <c r="C568" s="6" t="s">
        <v>1697</v>
      </c>
      <c r="D568" s="6" t="s">
        <v>1698</v>
      </c>
      <c r="E568" s="67" t="s">
        <v>947</v>
      </c>
      <c r="F568" s="76"/>
      <c r="G568" s="8">
        <v>13035</v>
      </c>
      <c r="H568" s="90">
        <f>VLOOKUP(C568,'[1]Actualisation du CIF'!B$7:G$1272,6,0)</f>
        <v>0.26901599999999998</v>
      </c>
      <c r="I568" s="68">
        <v>0.26901599999999998</v>
      </c>
      <c r="J568" s="11">
        <v>309.75197500000002</v>
      </c>
      <c r="K568" s="11">
        <v>284.13949500000001</v>
      </c>
      <c r="L568" s="51">
        <v>13815.80177</v>
      </c>
      <c r="M568" s="41">
        <v>73158</v>
      </c>
      <c r="N568" s="21">
        <v>5.6124280782508631</v>
      </c>
      <c r="O568" s="8">
        <v>0</v>
      </c>
      <c r="P568" s="23">
        <v>-0.18695288328135182</v>
      </c>
      <c r="Q568" s="24">
        <v>0</v>
      </c>
      <c r="R568" s="24">
        <v>1</v>
      </c>
      <c r="S568" s="42">
        <v>0</v>
      </c>
      <c r="T568" s="32">
        <v>73158</v>
      </c>
      <c r="U568" s="39">
        <v>0</v>
      </c>
      <c r="V568" s="64">
        <v>80473.8</v>
      </c>
      <c r="W568" s="27">
        <v>6.1736708860759499</v>
      </c>
      <c r="X568" s="88">
        <v>0.10000000000000003</v>
      </c>
      <c r="Y568" s="26">
        <v>117821.69058000002</v>
      </c>
      <c r="Z568" s="27">
        <v>9.0388715443037988</v>
      </c>
      <c r="AA568" s="89">
        <v>0.61051000000000033</v>
      </c>
      <c r="AB568" s="67">
        <v>1</v>
      </c>
      <c r="AC568" s="67">
        <v>0</v>
      </c>
      <c r="AD568" s="75">
        <v>0</v>
      </c>
      <c r="AE568" s="64">
        <v>80473.8</v>
      </c>
      <c r="AF568" s="27">
        <f t="shared" si="89"/>
        <v>6.1736708860759499</v>
      </c>
      <c r="AG568" s="88">
        <f t="shared" ref="AG568:AG581" si="98">(AE568-M568)/M568</f>
        <v>0.10000000000000003</v>
      </c>
      <c r="AH568" s="26">
        <v>117821.69058000002</v>
      </c>
      <c r="AI568" s="27">
        <f t="shared" si="90"/>
        <v>9.0388715443037988</v>
      </c>
      <c r="AJ568" s="89">
        <f t="shared" ref="AJ568:AJ581" si="99">(AH568-M568)/M568</f>
        <v>0.61051000000000033</v>
      </c>
      <c r="AK568" s="67">
        <f t="shared" si="91"/>
        <v>1</v>
      </c>
      <c r="AL568" s="67">
        <f t="shared" si="92"/>
        <v>0</v>
      </c>
      <c r="AM568" s="75">
        <f t="shared" si="93"/>
        <v>0</v>
      </c>
    </row>
    <row r="569" spans="1:39" x14ac:dyDescent="0.25">
      <c r="A569" s="5"/>
      <c r="B569" s="50" t="s">
        <v>226</v>
      </c>
      <c r="C569" s="6" t="s">
        <v>1711</v>
      </c>
      <c r="D569" s="6" t="s">
        <v>1712</v>
      </c>
      <c r="E569" s="67" t="s">
        <v>947</v>
      </c>
      <c r="F569" s="76"/>
      <c r="G569" s="8">
        <v>25260</v>
      </c>
      <c r="H569" s="90">
        <f>VLOOKUP(C569,'[1]Actualisation du CIF'!B$7:G$1272,6,0)</f>
        <v>0.33567799999999998</v>
      </c>
      <c r="I569" s="68">
        <v>0.33567799999999998</v>
      </c>
      <c r="J569" s="11">
        <v>252.79394300000001</v>
      </c>
      <c r="K569" s="11">
        <v>284.13949500000001</v>
      </c>
      <c r="L569" s="51">
        <v>12588.873711</v>
      </c>
      <c r="M569" s="41">
        <v>452033</v>
      </c>
      <c r="N569" s="21">
        <v>17.895209817893903</v>
      </c>
      <c r="O569" s="8">
        <v>0</v>
      </c>
      <c r="P569" s="23">
        <v>-8.1318029807259495E-2</v>
      </c>
      <c r="Q569" s="24">
        <v>0</v>
      </c>
      <c r="R569" s="24">
        <v>1</v>
      </c>
      <c r="S569" s="42">
        <v>0</v>
      </c>
      <c r="T569" s="32">
        <v>452033</v>
      </c>
      <c r="U569" s="39">
        <v>0</v>
      </c>
      <c r="V569" s="64">
        <v>497236.30000000005</v>
      </c>
      <c r="W569" s="27">
        <v>19.684730799683294</v>
      </c>
      <c r="X569" s="88">
        <v>0.1000000000000001</v>
      </c>
      <c r="Y569" s="26">
        <v>533546.3629981986</v>
      </c>
      <c r="Z569" s="27">
        <v>21.122183808321402</v>
      </c>
      <c r="AA569" s="89">
        <v>0.18032613326504615</v>
      </c>
      <c r="AB569" s="67">
        <v>1</v>
      </c>
      <c r="AC569" s="67">
        <v>0</v>
      </c>
      <c r="AD569" s="75">
        <v>0</v>
      </c>
      <c r="AE569" s="64">
        <v>450389.04464295541</v>
      </c>
      <c r="AF569" s="27">
        <f t="shared" si="89"/>
        <v>17.830128449839883</v>
      </c>
      <c r="AG569" s="88">
        <f t="shared" si="98"/>
        <v>-3.6368038551269177E-3</v>
      </c>
      <c r="AH569" s="26">
        <v>498997.40634385869</v>
      </c>
      <c r="AI569" s="27">
        <f t="shared" si="90"/>
        <v>19.754449974024492</v>
      </c>
      <c r="AJ569" s="89">
        <f t="shared" si="99"/>
        <v>0.10389596853295818</v>
      </c>
      <c r="AK569" s="67">
        <f t="shared" si="91"/>
        <v>1</v>
      </c>
      <c r="AL569" s="67">
        <f t="shared" si="92"/>
        <v>0</v>
      </c>
      <c r="AM569" s="75">
        <f t="shared" si="93"/>
        <v>0</v>
      </c>
    </row>
    <row r="570" spans="1:39" x14ac:dyDescent="0.25">
      <c r="A570" s="5"/>
      <c r="B570" s="50" t="s">
        <v>226</v>
      </c>
      <c r="C570" s="6" t="s">
        <v>227</v>
      </c>
      <c r="D570" s="6" t="s">
        <v>228</v>
      </c>
      <c r="E570" s="67" t="s">
        <v>2633</v>
      </c>
      <c r="F570" s="76"/>
      <c r="G570" s="8">
        <v>105338</v>
      </c>
      <c r="H570" s="90">
        <f>VLOOKUP(C570,'[1]Actualisation du CIF'!B$7:G$1272,6,0)</f>
        <v>0.39086399999999999</v>
      </c>
      <c r="I570" s="68">
        <v>0.39881499999999998</v>
      </c>
      <c r="J570" s="11">
        <v>423.82318800000002</v>
      </c>
      <c r="K570" s="11">
        <v>401.16184900000002</v>
      </c>
      <c r="L570" s="51">
        <v>13035.927006</v>
      </c>
      <c r="M570" s="41">
        <v>1322109</v>
      </c>
      <c r="N570" s="21">
        <v>12.551111659610017</v>
      </c>
      <c r="O570" s="8">
        <v>0</v>
      </c>
      <c r="P570" s="23">
        <v>-0.16271110967031413</v>
      </c>
      <c r="Q570" s="24">
        <v>0</v>
      </c>
      <c r="R570" s="24">
        <v>1</v>
      </c>
      <c r="S570" s="42">
        <v>0</v>
      </c>
      <c r="T570" s="32">
        <v>1322109</v>
      </c>
      <c r="U570" s="39">
        <v>0</v>
      </c>
      <c r="V570" s="64">
        <v>1454319.9000000001</v>
      </c>
      <c r="W570" s="27">
        <v>13.80622282557102</v>
      </c>
      <c r="X570" s="88">
        <v>0.1000000000000001</v>
      </c>
      <c r="Y570" s="26">
        <v>2129269.7655900014</v>
      </c>
      <c r="Z570" s="27">
        <v>20.213690838918541</v>
      </c>
      <c r="AA570" s="89">
        <v>0.610510000000001</v>
      </c>
      <c r="AB570" s="67">
        <v>1</v>
      </c>
      <c r="AC570" s="67">
        <v>0</v>
      </c>
      <c r="AD570" s="75">
        <v>0</v>
      </c>
      <c r="AE570" s="64">
        <v>1454319.9000000001</v>
      </c>
      <c r="AF570" s="27">
        <f t="shared" si="89"/>
        <v>13.80622282557102</v>
      </c>
      <c r="AG570" s="88">
        <f t="shared" si="98"/>
        <v>0.1000000000000001</v>
      </c>
      <c r="AH570" s="26">
        <v>2129269.7655900014</v>
      </c>
      <c r="AI570" s="27">
        <f t="shared" si="90"/>
        <v>20.213690838918541</v>
      </c>
      <c r="AJ570" s="89">
        <f t="shared" si="99"/>
        <v>0.610510000000001</v>
      </c>
      <c r="AK570" s="67">
        <f t="shared" si="91"/>
        <v>1</v>
      </c>
      <c r="AL570" s="67">
        <f t="shared" si="92"/>
        <v>0</v>
      </c>
      <c r="AM570" s="75">
        <f t="shared" si="93"/>
        <v>0</v>
      </c>
    </row>
    <row r="571" spans="1:39" x14ac:dyDescent="0.25">
      <c r="A571" s="5"/>
      <c r="B571" s="50" t="s">
        <v>226</v>
      </c>
      <c r="C571" s="6" t="s">
        <v>229</v>
      </c>
      <c r="D571" s="6" t="s">
        <v>230</v>
      </c>
      <c r="E571" s="67" t="s">
        <v>2633</v>
      </c>
      <c r="F571" s="76"/>
      <c r="G571" s="8">
        <v>116196</v>
      </c>
      <c r="H571" s="90">
        <f>VLOOKUP(C571,'[1]Actualisation du CIF'!B$7:G$1272,6,0)</f>
        <v>0.385436</v>
      </c>
      <c r="I571" s="68">
        <v>0.46431699999999998</v>
      </c>
      <c r="J571" s="11">
        <v>262.73211600000002</v>
      </c>
      <c r="K571" s="11">
        <v>401.16184900000002</v>
      </c>
      <c r="L571" s="51">
        <v>13389.731501</v>
      </c>
      <c r="M571" s="41">
        <v>5180619</v>
      </c>
      <c r="N571" s="21">
        <v>44.585175049055046</v>
      </c>
      <c r="O571" s="8">
        <v>0</v>
      </c>
      <c r="P571" s="23">
        <v>3.5854689342054834E-3</v>
      </c>
      <c r="Q571" s="24">
        <v>1</v>
      </c>
      <c r="R571" s="24">
        <v>0</v>
      </c>
      <c r="S571" s="42">
        <v>0</v>
      </c>
      <c r="T571" s="32">
        <v>5180619</v>
      </c>
      <c r="U571" s="39">
        <v>0</v>
      </c>
      <c r="V571" s="64">
        <v>4921588.05</v>
      </c>
      <c r="W571" s="27">
        <v>42.355916296602288</v>
      </c>
      <c r="X571" s="88">
        <v>-5.0000000000000037E-2</v>
      </c>
      <c r="Y571" s="26">
        <v>4008664.2266503125</v>
      </c>
      <c r="Z571" s="27">
        <v>34.49915854805942</v>
      </c>
      <c r="AA571" s="89">
        <v>-0.22621906249999998</v>
      </c>
      <c r="AB571" s="67">
        <v>0</v>
      </c>
      <c r="AC571" s="67">
        <v>1</v>
      </c>
      <c r="AD571" s="75">
        <v>0</v>
      </c>
      <c r="AE571" s="64">
        <v>5180619</v>
      </c>
      <c r="AF571" s="27">
        <f t="shared" si="89"/>
        <v>44.585175049055046</v>
      </c>
      <c r="AG571" s="88">
        <f t="shared" si="98"/>
        <v>0</v>
      </c>
      <c r="AH571" s="26">
        <v>5180619</v>
      </c>
      <c r="AI571" s="27">
        <f t="shared" si="90"/>
        <v>44.585175049055046</v>
      </c>
      <c r="AJ571" s="89">
        <f t="shared" si="99"/>
        <v>0</v>
      </c>
      <c r="AK571" s="67">
        <f t="shared" si="91"/>
        <v>0</v>
      </c>
      <c r="AL571" s="67">
        <f t="shared" si="92"/>
        <v>0</v>
      </c>
      <c r="AM571" s="75">
        <f t="shared" si="93"/>
        <v>1</v>
      </c>
    </row>
    <row r="572" spans="1:39" x14ac:dyDescent="0.25">
      <c r="A572" s="5"/>
      <c r="B572" s="50" t="s">
        <v>226</v>
      </c>
      <c r="C572" s="6" t="s">
        <v>1705</v>
      </c>
      <c r="D572" s="6" t="s">
        <v>1706</v>
      </c>
      <c r="E572" s="67" t="s">
        <v>947</v>
      </c>
      <c r="F572" s="76"/>
      <c r="G572" s="8">
        <v>65872</v>
      </c>
      <c r="H572" s="90">
        <f>VLOOKUP(C572,'[1]Actualisation du CIF'!B$7:G$1272,6,0)</f>
        <v>0.45241399999999998</v>
      </c>
      <c r="I572" s="68">
        <v>0.37761</v>
      </c>
      <c r="J572" s="11">
        <v>367.77753799999999</v>
      </c>
      <c r="K572" s="11">
        <v>284.13949500000001</v>
      </c>
      <c r="L572" s="51">
        <v>13896.757984</v>
      </c>
      <c r="M572" s="41">
        <v>736855</v>
      </c>
      <c r="N572" s="21">
        <v>11.186164075783337</v>
      </c>
      <c r="O572" s="8">
        <v>0</v>
      </c>
      <c r="P572" s="23">
        <v>-1.0006064946757008E-2</v>
      </c>
      <c r="Q572" s="24">
        <v>0</v>
      </c>
      <c r="R572" s="24">
        <v>1</v>
      </c>
      <c r="S572" s="42">
        <v>0</v>
      </c>
      <c r="T572" s="32">
        <v>736855</v>
      </c>
      <c r="U572" s="39">
        <v>0</v>
      </c>
      <c r="V572" s="64">
        <v>810540.50000000012</v>
      </c>
      <c r="W572" s="27">
        <v>12.304780483361673</v>
      </c>
      <c r="X572" s="88">
        <v>0.10000000000000016</v>
      </c>
      <c r="Y572" s="26">
        <v>1186712.3460500005</v>
      </c>
      <c r="Z572" s="27">
        <v>18.015429105689829</v>
      </c>
      <c r="AA572" s="89">
        <v>0.61051000000000066</v>
      </c>
      <c r="AB572" s="67">
        <v>1</v>
      </c>
      <c r="AC572" s="67">
        <v>0</v>
      </c>
      <c r="AD572" s="75">
        <v>0</v>
      </c>
      <c r="AE572" s="64">
        <v>810540.50000000012</v>
      </c>
      <c r="AF572" s="27">
        <f t="shared" si="89"/>
        <v>12.304780483361673</v>
      </c>
      <c r="AG572" s="88">
        <f t="shared" si="98"/>
        <v>0.10000000000000016</v>
      </c>
      <c r="AH572" s="26">
        <v>1186712.3460500005</v>
      </c>
      <c r="AI572" s="27">
        <f t="shared" si="90"/>
        <v>18.015429105689829</v>
      </c>
      <c r="AJ572" s="89">
        <f t="shared" si="99"/>
        <v>0.61051000000000066</v>
      </c>
      <c r="AK572" s="67">
        <f t="shared" si="91"/>
        <v>1</v>
      </c>
      <c r="AL572" s="67">
        <f t="shared" si="92"/>
        <v>0</v>
      </c>
      <c r="AM572" s="75">
        <f t="shared" si="93"/>
        <v>0</v>
      </c>
    </row>
    <row r="573" spans="1:39" x14ac:dyDescent="0.25">
      <c r="A573" s="5"/>
      <c r="B573" s="50" t="s">
        <v>226</v>
      </c>
      <c r="C573" s="6" t="s">
        <v>1713</v>
      </c>
      <c r="D573" s="6" t="s">
        <v>1714</v>
      </c>
      <c r="E573" s="67" t="s">
        <v>947</v>
      </c>
      <c r="F573" s="76"/>
      <c r="G573" s="8">
        <v>6713</v>
      </c>
      <c r="H573" s="90">
        <f>VLOOKUP(C573,'[1]Actualisation du CIF'!B$7:G$1272,6,0)</f>
        <v>0.44089499999999998</v>
      </c>
      <c r="I573" s="68">
        <v>0.44089499999999998</v>
      </c>
      <c r="J573" s="11">
        <v>240.91717600000001</v>
      </c>
      <c r="K573" s="11">
        <v>284.13949500000001</v>
      </c>
      <c r="L573" s="51">
        <v>11337.44773</v>
      </c>
      <c r="M573" s="41">
        <v>100022</v>
      </c>
      <c r="N573" s="21">
        <v>14.899746760017877</v>
      </c>
      <c r="O573" s="8">
        <v>0</v>
      </c>
      <c r="P573" s="23">
        <v>-0.11407339173257987</v>
      </c>
      <c r="Q573" s="24">
        <v>0</v>
      </c>
      <c r="R573" s="24">
        <v>1</v>
      </c>
      <c r="S573" s="42">
        <v>0</v>
      </c>
      <c r="T573" s="32">
        <v>100022</v>
      </c>
      <c r="U573" s="39">
        <v>0</v>
      </c>
      <c r="V573" s="64">
        <v>110024.20000000001</v>
      </c>
      <c r="W573" s="27">
        <v>16.389721436019666</v>
      </c>
      <c r="X573" s="88">
        <v>0.10000000000000012</v>
      </c>
      <c r="Y573" s="26">
        <v>161086.43122000009</v>
      </c>
      <c r="Z573" s="27">
        <v>23.996191154476403</v>
      </c>
      <c r="AA573" s="89">
        <v>0.61051000000000089</v>
      </c>
      <c r="AB573" s="67">
        <v>1</v>
      </c>
      <c r="AC573" s="67">
        <v>0</v>
      </c>
      <c r="AD573" s="75">
        <v>0</v>
      </c>
      <c r="AE573" s="64">
        <v>110024.20000000001</v>
      </c>
      <c r="AF573" s="27">
        <f t="shared" si="89"/>
        <v>16.389721436019666</v>
      </c>
      <c r="AG573" s="88">
        <f t="shared" si="98"/>
        <v>0.10000000000000012</v>
      </c>
      <c r="AH573" s="26">
        <v>161086.43122000009</v>
      </c>
      <c r="AI573" s="27">
        <f t="shared" si="90"/>
        <v>23.996191154476403</v>
      </c>
      <c r="AJ573" s="89">
        <f t="shared" si="99"/>
        <v>0.61051000000000089</v>
      </c>
      <c r="AK573" s="67">
        <f t="shared" si="91"/>
        <v>1</v>
      </c>
      <c r="AL573" s="67">
        <f t="shared" si="92"/>
        <v>0</v>
      </c>
      <c r="AM573" s="75">
        <f t="shared" si="93"/>
        <v>0</v>
      </c>
    </row>
    <row r="574" spans="1:39" x14ac:dyDescent="0.25">
      <c r="A574" s="5"/>
      <c r="B574" s="50" t="s">
        <v>226</v>
      </c>
      <c r="C574" s="6" t="s">
        <v>1709</v>
      </c>
      <c r="D574" s="6" t="s">
        <v>1710</v>
      </c>
      <c r="E574" s="67" t="s">
        <v>947</v>
      </c>
      <c r="F574" s="76"/>
      <c r="G574" s="8">
        <v>17031</v>
      </c>
      <c r="H574" s="90">
        <f>VLOOKUP(C574,'[1]Actualisation du CIF'!B$7:G$1272,6,0)</f>
        <v>0.28733700000000001</v>
      </c>
      <c r="I574" s="68">
        <v>0.29013299999999997</v>
      </c>
      <c r="J574" s="11">
        <v>132.301098</v>
      </c>
      <c r="K574" s="11">
        <v>284.13949500000001</v>
      </c>
      <c r="L574" s="51">
        <v>13472.140334</v>
      </c>
      <c r="M574" s="41">
        <v>380151</v>
      </c>
      <c r="N574" s="21">
        <v>22.321120310022899</v>
      </c>
      <c r="O574" s="8">
        <v>0</v>
      </c>
      <c r="P574" s="23">
        <v>-3.8728348871498153E-3</v>
      </c>
      <c r="Q574" s="24">
        <v>0</v>
      </c>
      <c r="R574" s="24">
        <v>1</v>
      </c>
      <c r="S574" s="42">
        <v>0</v>
      </c>
      <c r="T574" s="32">
        <v>380151</v>
      </c>
      <c r="U574" s="39">
        <v>0</v>
      </c>
      <c r="V574" s="64">
        <v>380151</v>
      </c>
      <c r="W574" s="27">
        <v>22.321120310022899</v>
      </c>
      <c r="X574" s="88">
        <v>0</v>
      </c>
      <c r="Y574" s="26">
        <v>398245.98904818617</v>
      </c>
      <c r="Z574" s="27">
        <v>23.383593978520707</v>
      </c>
      <c r="AA574" s="89">
        <v>4.7599477702771176E-2</v>
      </c>
      <c r="AB574" s="67">
        <v>1</v>
      </c>
      <c r="AC574" s="67">
        <v>0</v>
      </c>
      <c r="AD574" s="75">
        <v>0</v>
      </c>
      <c r="AE574" s="64">
        <v>380151</v>
      </c>
      <c r="AF574" s="27">
        <f t="shared" si="89"/>
        <v>22.321120310022899</v>
      </c>
      <c r="AG574" s="88">
        <f t="shared" si="98"/>
        <v>0</v>
      </c>
      <c r="AH574" s="26">
        <v>380151</v>
      </c>
      <c r="AI574" s="27">
        <f t="shared" si="90"/>
        <v>22.321120310022899</v>
      </c>
      <c r="AJ574" s="89">
        <f t="shared" si="99"/>
        <v>0</v>
      </c>
      <c r="AK574" s="67">
        <f t="shared" si="91"/>
        <v>0</v>
      </c>
      <c r="AL574" s="67">
        <f t="shared" si="92"/>
        <v>0</v>
      </c>
      <c r="AM574" s="75">
        <f t="shared" si="93"/>
        <v>1</v>
      </c>
    </row>
    <row r="575" spans="1:39" x14ac:dyDescent="0.25">
      <c r="A575" s="5"/>
      <c r="B575" s="50" t="s">
        <v>226</v>
      </c>
      <c r="C575" s="6" t="s">
        <v>1715</v>
      </c>
      <c r="D575" s="6" t="s">
        <v>1716</v>
      </c>
      <c r="E575" s="67" t="s">
        <v>947</v>
      </c>
      <c r="F575" s="76"/>
      <c r="G575" s="8">
        <v>14451</v>
      </c>
      <c r="H575" s="90">
        <f>VLOOKUP(C575,'[1]Actualisation du CIF'!B$7:G$1272,6,0)</f>
        <v>0.36260799999999999</v>
      </c>
      <c r="I575" s="68">
        <v>0.36253400000000002</v>
      </c>
      <c r="J575" s="11">
        <v>233.22448299999999</v>
      </c>
      <c r="K575" s="11">
        <v>284.13949500000001</v>
      </c>
      <c r="L575" s="51">
        <v>11631.090735</v>
      </c>
      <c r="M575" s="41">
        <v>284983</v>
      </c>
      <c r="N575" s="21">
        <v>19.720642170092034</v>
      </c>
      <c r="O575" s="8">
        <v>0</v>
      </c>
      <c r="P575" s="23">
        <v>-7.5168559245318511E-2</v>
      </c>
      <c r="Q575" s="24">
        <v>0</v>
      </c>
      <c r="R575" s="24">
        <v>1</v>
      </c>
      <c r="S575" s="42">
        <v>0</v>
      </c>
      <c r="T575" s="32">
        <v>284983</v>
      </c>
      <c r="U575" s="39">
        <v>0</v>
      </c>
      <c r="V575" s="64">
        <v>313481.30000000005</v>
      </c>
      <c r="W575" s="27">
        <v>21.692706387101243</v>
      </c>
      <c r="X575" s="88">
        <v>0.10000000000000016</v>
      </c>
      <c r="Y575" s="26">
        <v>348928.07580345636</v>
      </c>
      <c r="Z575" s="27">
        <v>24.145600706072685</v>
      </c>
      <c r="AA575" s="89">
        <v>0.22438207122339354</v>
      </c>
      <c r="AB575" s="67">
        <v>1</v>
      </c>
      <c r="AC575" s="67">
        <v>0</v>
      </c>
      <c r="AD575" s="75">
        <v>0</v>
      </c>
      <c r="AE575" s="64">
        <v>294455.55296235677</v>
      </c>
      <c r="AF575" s="27">
        <f t="shared" si="89"/>
        <v>20.376136804536486</v>
      </c>
      <c r="AG575" s="88">
        <f t="shared" si="98"/>
        <v>3.3239010615920148E-2</v>
      </c>
      <c r="AH575" s="26">
        <v>326234.74962239165</v>
      </c>
      <c r="AI575" s="27">
        <f t="shared" si="90"/>
        <v>22.575236981689272</v>
      </c>
      <c r="AJ575" s="89">
        <f t="shared" si="99"/>
        <v>0.14475161543808457</v>
      </c>
      <c r="AK575" s="67">
        <f t="shared" si="91"/>
        <v>1</v>
      </c>
      <c r="AL575" s="67">
        <f t="shared" si="92"/>
        <v>0</v>
      </c>
      <c r="AM575" s="75">
        <f t="shared" si="93"/>
        <v>0</v>
      </c>
    </row>
    <row r="576" spans="1:39" x14ac:dyDescent="0.25">
      <c r="A576" s="5"/>
      <c r="B576" s="50" t="s">
        <v>226</v>
      </c>
      <c r="C576" s="6" t="s">
        <v>2600</v>
      </c>
      <c r="D576" s="6" t="s">
        <v>2601</v>
      </c>
      <c r="E576" s="67" t="s">
        <v>2661</v>
      </c>
      <c r="F576" s="76"/>
      <c r="G576" s="8">
        <v>413967</v>
      </c>
      <c r="H576" s="90">
        <f>VLOOKUP(C576,'[1]Actualisation du CIF'!B$7:G$1272,6,0)</f>
        <v>0.36373800000000001</v>
      </c>
      <c r="I576" s="68">
        <v>0.43040879999999998</v>
      </c>
      <c r="J576" s="11">
        <v>422.05705</v>
      </c>
      <c r="K576" s="11">
        <v>585.37420134364731</v>
      </c>
      <c r="L576" s="51">
        <v>12440.991902</v>
      </c>
      <c r="M576" s="41">
        <v>13928708</v>
      </c>
      <c r="N576" s="21">
        <v>33.646904221834106</v>
      </c>
      <c r="O576" s="8">
        <v>0</v>
      </c>
      <c r="P576" s="23">
        <v>1.8479730548583097E-3</v>
      </c>
      <c r="Q576" s="24">
        <v>1</v>
      </c>
      <c r="R576" s="24">
        <v>0</v>
      </c>
      <c r="S576" s="42">
        <v>0</v>
      </c>
      <c r="T576" s="32">
        <v>13928708</v>
      </c>
      <c r="U576" s="39">
        <v>0</v>
      </c>
      <c r="V576" s="64">
        <v>13928708</v>
      </c>
      <c r="W576" s="27">
        <v>33.646904221834106</v>
      </c>
      <c r="X576" s="88">
        <v>0</v>
      </c>
      <c r="Y576" s="26">
        <v>13928708</v>
      </c>
      <c r="Z576" s="27">
        <v>33.646904221834106</v>
      </c>
      <c r="AA576" s="89">
        <v>0</v>
      </c>
      <c r="AB576" s="67">
        <v>0</v>
      </c>
      <c r="AC576" s="67">
        <v>0</v>
      </c>
      <c r="AD576" s="75">
        <v>1</v>
      </c>
      <c r="AE576" s="64">
        <v>13928708</v>
      </c>
      <c r="AF576" s="27">
        <f t="shared" si="89"/>
        <v>33.646904221834106</v>
      </c>
      <c r="AG576" s="88">
        <f t="shared" si="98"/>
        <v>0</v>
      </c>
      <c r="AH576" s="26">
        <v>13928708</v>
      </c>
      <c r="AI576" s="27">
        <f t="shared" si="90"/>
        <v>33.646904221834106</v>
      </c>
      <c r="AJ576" s="89">
        <f t="shared" si="99"/>
        <v>0</v>
      </c>
      <c r="AK576" s="67">
        <f t="shared" si="91"/>
        <v>0</v>
      </c>
      <c r="AL576" s="67">
        <f t="shared" si="92"/>
        <v>0</v>
      </c>
      <c r="AM576" s="75">
        <f t="shared" si="93"/>
        <v>1</v>
      </c>
    </row>
    <row r="577" spans="1:39" x14ac:dyDescent="0.25">
      <c r="A577" s="5"/>
      <c r="B577" s="50" t="s">
        <v>226</v>
      </c>
      <c r="C577" s="6" t="s">
        <v>702</v>
      </c>
      <c r="D577" s="6" t="s">
        <v>703</v>
      </c>
      <c r="E577" s="67" t="s">
        <v>543</v>
      </c>
      <c r="F577" s="76"/>
      <c r="G577" s="8">
        <v>5943</v>
      </c>
      <c r="H577" s="90">
        <f>VLOOKUP(C577,'[1]Actualisation du CIF'!B$7:G$1272,6,0)</f>
        <v>0.404366</v>
      </c>
      <c r="I577" s="68">
        <v>0.39994200000000002</v>
      </c>
      <c r="J577" s="11">
        <v>140.46188799999999</v>
      </c>
      <c r="K577" s="11">
        <v>177.267167</v>
      </c>
      <c r="L577" s="51">
        <v>11252.72933</v>
      </c>
      <c r="M577" s="41">
        <v>75628</v>
      </c>
      <c r="N577" s="21">
        <v>12.725559481743227</v>
      </c>
      <c r="O577" s="8">
        <v>0</v>
      </c>
      <c r="P577" s="23">
        <v>1.1165798302878276E-2</v>
      </c>
      <c r="Q577" s="24">
        <v>1</v>
      </c>
      <c r="R577" s="24">
        <v>0</v>
      </c>
      <c r="S577" s="42">
        <v>0</v>
      </c>
      <c r="T577" s="32">
        <v>75628</v>
      </c>
      <c r="U577" s="39">
        <v>0</v>
      </c>
      <c r="V577" s="64">
        <v>83190.8</v>
      </c>
      <c r="W577" s="27">
        <v>13.998115429917551</v>
      </c>
      <c r="X577" s="88">
        <v>0.10000000000000003</v>
      </c>
      <c r="Y577" s="26">
        <v>121799.65028000003</v>
      </c>
      <c r="Z577" s="27">
        <v>20.494640800942289</v>
      </c>
      <c r="AA577" s="89">
        <v>0.61051000000000044</v>
      </c>
      <c r="AB577" s="67">
        <v>1</v>
      </c>
      <c r="AC577" s="67">
        <v>0</v>
      </c>
      <c r="AD577" s="75">
        <v>0</v>
      </c>
      <c r="AE577" s="64">
        <v>83190.8</v>
      </c>
      <c r="AF577" s="27">
        <f t="shared" si="89"/>
        <v>13.998115429917551</v>
      </c>
      <c r="AG577" s="88">
        <f t="shared" si="98"/>
        <v>0.10000000000000003</v>
      </c>
      <c r="AH577" s="26">
        <v>121799.65028000003</v>
      </c>
      <c r="AI577" s="27">
        <f t="shared" si="90"/>
        <v>20.494640800942289</v>
      </c>
      <c r="AJ577" s="89">
        <f t="shared" si="99"/>
        <v>0.61051000000000044</v>
      </c>
      <c r="AK577" s="67">
        <f t="shared" si="91"/>
        <v>1</v>
      </c>
      <c r="AL577" s="67">
        <f t="shared" si="92"/>
        <v>0</v>
      </c>
      <c r="AM577" s="75">
        <f t="shared" si="93"/>
        <v>0</v>
      </c>
    </row>
    <row r="578" spans="1:39" x14ac:dyDescent="0.25">
      <c r="A578" s="5"/>
      <c r="B578" s="50" t="s">
        <v>226</v>
      </c>
      <c r="C578" s="6" t="s">
        <v>1707</v>
      </c>
      <c r="D578" s="6" t="s">
        <v>1708</v>
      </c>
      <c r="E578" s="67" t="s">
        <v>947</v>
      </c>
      <c r="F578" s="76"/>
      <c r="G578" s="8">
        <v>17755</v>
      </c>
      <c r="H578" s="90">
        <f>VLOOKUP(C578,'[1]Actualisation du CIF'!B$7:G$1272,6,0)</f>
        <v>0.32114500000000001</v>
      </c>
      <c r="I578" s="68">
        <v>0.32114500000000001</v>
      </c>
      <c r="J578" s="11">
        <v>217.47243</v>
      </c>
      <c r="K578" s="11">
        <v>284.13949500000001</v>
      </c>
      <c r="L578" s="51">
        <v>14788.076802</v>
      </c>
      <c r="M578" s="41">
        <v>251075</v>
      </c>
      <c r="N578" s="21">
        <v>14.141087017741482</v>
      </c>
      <c r="O578" s="8">
        <v>0</v>
      </c>
      <c r="P578" s="23">
        <v>-9.5449141966576473E-2</v>
      </c>
      <c r="Q578" s="24">
        <v>0</v>
      </c>
      <c r="R578" s="24">
        <v>1</v>
      </c>
      <c r="S578" s="42">
        <v>0</v>
      </c>
      <c r="T578" s="32">
        <v>251075</v>
      </c>
      <c r="U578" s="39">
        <v>0</v>
      </c>
      <c r="V578" s="64">
        <v>276182.5</v>
      </c>
      <c r="W578" s="27">
        <v>15.555195719515629</v>
      </c>
      <c r="X578" s="88">
        <v>0.1</v>
      </c>
      <c r="Y578" s="26">
        <v>360191.60803486081</v>
      </c>
      <c r="Z578" s="27">
        <v>20.286770376505817</v>
      </c>
      <c r="AA578" s="89">
        <v>0.43459766219201756</v>
      </c>
      <c r="AB578" s="67">
        <v>1</v>
      </c>
      <c r="AC578" s="67">
        <v>0</v>
      </c>
      <c r="AD578" s="75">
        <v>0</v>
      </c>
      <c r="AE578" s="64">
        <v>276182.5</v>
      </c>
      <c r="AF578" s="27">
        <f t="shared" si="89"/>
        <v>15.555195719515629</v>
      </c>
      <c r="AG578" s="88">
        <f t="shared" si="98"/>
        <v>0.1</v>
      </c>
      <c r="AH578" s="26">
        <v>336865.5945406665</v>
      </c>
      <c r="AI578" s="27">
        <f t="shared" si="90"/>
        <v>18.972998847686089</v>
      </c>
      <c r="AJ578" s="89">
        <f t="shared" si="99"/>
        <v>0.34169309784194563</v>
      </c>
      <c r="AK578" s="67">
        <f t="shared" si="91"/>
        <v>1</v>
      </c>
      <c r="AL578" s="67">
        <f t="shared" si="92"/>
        <v>0</v>
      </c>
      <c r="AM578" s="75">
        <f t="shared" si="93"/>
        <v>0</v>
      </c>
    </row>
    <row r="579" spans="1:39" x14ac:dyDescent="0.25">
      <c r="A579" s="5"/>
      <c r="B579" s="50" t="s">
        <v>231</v>
      </c>
      <c r="C579" s="6" t="s">
        <v>1721</v>
      </c>
      <c r="D579" s="6" t="s">
        <v>1722</v>
      </c>
      <c r="E579" s="67" t="s">
        <v>947</v>
      </c>
      <c r="F579" s="76"/>
      <c r="G579" s="8">
        <v>21580</v>
      </c>
      <c r="H579" s="90">
        <f>VLOOKUP(C579,'[1]Actualisation du CIF'!B$7:G$1272,6,0)</f>
        <v>0.416213</v>
      </c>
      <c r="I579" s="68">
        <v>0.36666399999999999</v>
      </c>
      <c r="J579" s="11">
        <v>223.08183500000001</v>
      </c>
      <c r="K579" s="11">
        <v>284.13949500000001</v>
      </c>
      <c r="L579" s="51">
        <v>11104.591146000001</v>
      </c>
      <c r="M579" s="41">
        <v>162117</v>
      </c>
      <c r="N579" s="21">
        <v>7.5123725671918447</v>
      </c>
      <c r="O579" s="8">
        <v>0</v>
      </c>
      <c r="P579" s="23">
        <v>-2.2327808308396417E-2</v>
      </c>
      <c r="Q579" s="24">
        <v>0</v>
      </c>
      <c r="R579" s="24">
        <v>1</v>
      </c>
      <c r="S579" s="42">
        <v>0</v>
      </c>
      <c r="T579" s="32">
        <v>162117</v>
      </c>
      <c r="U579" s="39">
        <v>0</v>
      </c>
      <c r="V579" s="64">
        <v>178328.7</v>
      </c>
      <c r="W579" s="27">
        <v>8.2636098239110289</v>
      </c>
      <c r="X579" s="88">
        <v>0.10000000000000007</v>
      </c>
      <c r="Y579" s="26">
        <v>261091.04967000009</v>
      </c>
      <c r="Z579" s="27">
        <v>12.098751143188142</v>
      </c>
      <c r="AA579" s="89">
        <v>0.61051000000000055</v>
      </c>
      <c r="AB579" s="67">
        <v>1</v>
      </c>
      <c r="AC579" s="67">
        <v>0</v>
      </c>
      <c r="AD579" s="75">
        <v>0</v>
      </c>
      <c r="AE579" s="64">
        <v>178328.7</v>
      </c>
      <c r="AF579" s="27">
        <f t="shared" si="89"/>
        <v>8.2636098239110289</v>
      </c>
      <c r="AG579" s="88">
        <f t="shared" si="98"/>
        <v>0.10000000000000007</v>
      </c>
      <c r="AH579" s="26">
        <v>261091.04967000012</v>
      </c>
      <c r="AI579" s="27">
        <f t="shared" si="90"/>
        <v>12.098751143188142</v>
      </c>
      <c r="AJ579" s="89">
        <f t="shared" si="99"/>
        <v>0.61051000000000077</v>
      </c>
      <c r="AK579" s="67">
        <f t="shared" si="91"/>
        <v>1</v>
      </c>
      <c r="AL579" s="67">
        <f t="shared" si="92"/>
        <v>0</v>
      </c>
      <c r="AM579" s="75">
        <f t="shared" si="93"/>
        <v>0</v>
      </c>
    </row>
    <row r="580" spans="1:39" x14ac:dyDescent="0.25">
      <c r="A580" s="5"/>
      <c r="B580" s="50" t="s">
        <v>231</v>
      </c>
      <c r="C580" s="6" t="s">
        <v>1733</v>
      </c>
      <c r="D580" s="6" t="s">
        <v>1734</v>
      </c>
      <c r="E580" s="67" t="s">
        <v>947</v>
      </c>
      <c r="F580" s="76"/>
      <c r="G580" s="8">
        <v>14037</v>
      </c>
      <c r="H580" s="90">
        <f>VLOOKUP(C580,'[1]Actualisation du CIF'!B$7:G$1272,6,0)</f>
        <v>0.332345</v>
      </c>
      <c r="I580" s="68">
        <v>0.36371900000000001</v>
      </c>
      <c r="J580" s="11">
        <v>172.787205</v>
      </c>
      <c r="K580" s="11">
        <v>284.13949500000001</v>
      </c>
      <c r="L580" s="51">
        <v>11887.871424000001</v>
      </c>
      <c r="M580" s="41">
        <v>341891</v>
      </c>
      <c r="N580" s="21">
        <v>24.356415188430578</v>
      </c>
      <c r="O580" s="8">
        <v>0</v>
      </c>
      <c r="P580" s="23">
        <v>-4.4981449989762594E-4</v>
      </c>
      <c r="Q580" s="24">
        <v>0</v>
      </c>
      <c r="R580" s="24">
        <v>1</v>
      </c>
      <c r="S580" s="42">
        <v>0</v>
      </c>
      <c r="T580" s="32">
        <v>341891</v>
      </c>
      <c r="U580" s="39">
        <v>0</v>
      </c>
      <c r="V580" s="64">
        <v>329128.43985060189</v>
      </c>
      <c r="W580" s="27">
        <v>23.447206657448309</v>
      </c>
      <c r="X580" s="88">
        <v>-3.7329324695292092E-2</v>
      </c>
      <c r="Y580" s="26">
        <v>346893.13583055913</v>
      </c>
      <c r="Z580" s="27">
        <v>24.712768813176542</v>
      </c>
      <c r="AA580" s="89">
        <v>1.4630791189470116E-2</v>
      </c>
      <c r="AB580" s="67">
        <v>1</v>
      </c>
      <c r="AC580" s="67">
        <v>0</v>
      </c>
      <c r="AD580" s="75">
        <v>0</v>
      </c>
      <c r="AE580" s="64">
        <v>324796.45</v>
      </c>
      <c r="AF580" s="27">
        <f t="shared" si="89"/>
        <v>23.13859442900905</v>
      </c>
      <c r="AG580" s="88">
        <f t="shared" si="98"/>
        <v>-4.9999999999999968E-2</v>
      </c>
      <c r="AH580" s="26">
        <v>354958.84339189029</v>
      </c>
      <c r="AI580" s="27">
        <f t="shared" si="90"/>
        <v>25.287372187211677</v>
      </c>
      <c r="AJ580" s="89">
        <f t="shared" si="99"/>
        <v>3.8222250342624664E-2</v>
      </c>
      <c r="AK580" s="67">
        <f t="shared" si="91"/>
        <v>1</v>
      </c>
      <c r="AL580" s="67">
        <f t="shared" si="92"/>
        <v>0</v>
      </c>
      <c r="AM580" s="75">
        <f t="shared" si="93"/>
        <v>0</v>
      </c>
    </row>
    <row r="581" spans="1:39" x14ac:dyDescent="0.25">
      <c r="A581" s="5"/>
      <c r="B581" s="50" t="s">
        <v>231</v>
      </c>
      <c r="C581" s="6" t="s">
        <v>232</v>
      </c>
      <c r="D581" s="6" t="s">
        <v>233</v>
      </c>
      <c r="E581" s="67" t="s">
        <v>2633</v>
      </c>
      <c r="F581" s="76"/>
      <c r="G581" s="8">
        <v>91380</v>
      </c>
      <c r="H581" s="90">
        <f>VLOOKUP(C581,'[1]Actualisation du CIF'!B$7:G$1272,6,0)</f>
        <v>0.348576</v>
      </c>
      <c r="I581" s="68">
        <v>0.44608300000000001</v>
      </c>
      <c r="J581" s="11">
        <v>312.36644799999999</v>
      </c>
      <c r="K581" s="11">
        <v>401.16184900000002</v>
      </c>
      <c r="L581" s="51">
        <v>12808.097879000001</v>
      </c>
      <c r="M581" s="41">
        <v>2585888</v>
      </c>
      <c r="N581" s="21">
        <v>28.298183409936527</v>
      </c>
      <c r="O581" s="8">
        <v>0</v>
      </c>
      <c r="P581" s="23">
        <v>7.0730316925192134E-3</v>
      </c>
      <c r="Q581" s="24">
        <v>1</v>
      </c>
      <c r="R581" s="24">
        <v>0</v>
      </c>
      <c r="S581" s="42">
        <v>0</v>
      </c>
      <c r="T581" s="32">
        <v>2585888</v>
      </c>
      <c r="U581" s="39">
        <v>0</v>
      </c>
      <c r="V581" s="64">
        <v>2456593.6</v>
      </c>
      <c r="W581" s="27">
        <v>26.883274239439704</v>
      </c>
      <c r="X581" s="88">
        <v>-4.9999999999999961E-2</v>
      </c>
      <c r="Y581" s="26">
        <v>2091500.5082348236</v>
      </c>
      <c r="Z581" s="27">
        <v>22.8879460301469</v>
      </c>
      <c r="AA581" s="89">
        <v>-0.19118673808191863</v>
      </c>
      <c r="AB581" s="67">
        <v>0</v>
      </c>
      <c r="AC581" s="67">
        <v>1</v>
      </c>
      <c r="AD581" s="75">
        <v>0</v>
      </c>
      <c r="AE581" s="64">
        <v>2585888</v>
      </c>
      <c r="AF581" s="27">
        <f t="shared" si="89"/>
        <v>28.298183409936527</v>
      </c>
      <c r="AG581" s="88">
        <f t="shared" si="98"/>
        <v>0</v>
      </c>
      <c r="AH581" s="26">
        <v>2585888</v>
      </c>
      <c r="AI581" s="27">
        <f t="shared" si="90"/>
        <v>28.298183409936527</v>
      </c>
      <c r="AJ581" s="89">
        <f t="shared" si="99"/>
        <v>0</v>
      </c>
      <c r="AK581" s="67">
        <f t="shared" si="91"/>
        <v>0</v>
      </c>
      <c r="AL581" s="67">
        <f t="shared" si="92"/>
        <v>0</v>
      </c>
      <c r="AM581" s="75">
        <f t="shared" si="93"/>
        <v>1</v>
      </c>
    </row>
    <row r="582" spans="1:39" x14ac:dyDescent="0.25">
      <c r="A582" s="5"/>
      <c r="B582" s="50" t="s">
        <v>231</v>
      </c>
      <c r="C582" s="6" t="s">
        <v>1727</v>
      </c>
      <c r="D582" s="6" t="s">
        <v>1728</v>
      </c>
      <c r="E582" s="67" t="s">
        <v>947</v>
      </c>
      <c r="F582" s="76"/>
      <c r="G582" s="8">
        <v>33317</v>
      </c>
      <c r="H582" s="90">
        <f>VLOOKUP(C582,'[1]Actualisation du CIF'!B$7:G$1272,6,0)</f>
        <v>0.443247</v>
      </c>
      <c r="I582" s="68">
        <v>0.35723300000000002</v>
      </c>
      <c r="J582" s="11">
        <v>411.957289</v>
      </c>
      <c r="K582" s="11">
        <v>284.13949500000001</v>
      </c>
      <c r="L582" s="51">
        <v>13027.425062</v>
      </c>
      <c r="M582" s="41">
        <v>88405</v>
      </c>
      <c r="N582" s="21">
        <v>2.6534501905933907</v>
      </c>
      <c r="O582" s="8">
        <v>0</v>
      </c>
      <c r="P582" s="23">
        <v>1.5694279970672877</v>
      </c>
      <c r="Q582" s="24">
        <v>1</v>
      </c>
      <c r="R582" s="24">
        <v>0</v>
      </c>
      <c r="S582" s="42">
        <v>0</v>
      </c>
      <c r="T582" s="32">
        <v>166585</v>
      </c>
      <c r="U582" s="39">
        <v>1</v>
      </c>
      <c r="V582" s="64">
        <v>183243.5</v>
      </c>
      <c r="W582" s="27">
        <v>5.5</v>
      </c>
      <c r="X582" s="88" t="s">
        <v>2632</v>
      </c>
      <c r="Y582" s="26">
        <v>268286.80835000006</v>
      </c>
      <c r="Z582" s="27">
        <v>8.0525500000000019</v>
      </c>
      <c r="AA582" s="89" t="s">
        <v>2632</v>
      </c>
      <c r="AB582" s="67">
        <v>1</v>
      </c>
      <c r="AC582" s="67">
        <v>0</v>
      </c>
      <c r="AD582" s="75">
        <v>0</v>
      </c>
      <c r="AE582" s="64">
        <v>183243.5</v>
      </c>
      <c r="AF582" s="27">
        <f t="shared" si="89"/>
        <v>5.5</v>
      </c>
      <c r="AG582" s="88" t="s">
        <v>2632</v>
      </c>
      <c r="AH582" s="26">
        <v>268286.80835000006</v>
      </c>
      <c r="AI582" s="27">
        <f t="shared" si="90"/>
        <v>8.0525500000000019</v>
      </c>
      <c r="AJ582" s="89" t="s">
        <v>2632</v>
      </c>
      <c r="AK582" s="67">
        <f t="shared" si="91"/>
        <v>1</v>
      </c>
      <c r="AL582" s="67">
        <f t="shared" si="92"/>
        <v>0</v>
      </c>
      <c r="AM582" s="75">
        <f t="shared" si="93"/>
        <v>0</v>
      </c>
    </row>
    <row r="583" spans="1:39" x14ac:dyDescent="0.25">
      <c r="A583" s="5"/>
      <c r="B583" s="50" t="s">
        <v>231</v>
      </c>
      <c r="C583" s="6" t="s">
        <v>1719</v>
      </c>
      <c r="D583" s="6" t="s">
        <v>1720</v>
      </c>
      <c r="E583" s="67" t="s">
        <v>947</v>
      </c>
      <c r="F583" s="76"/>
      <c r="G583" s="8">
        <v>9265</v>
      </c>
      <c r="H583" s="90">
        <f>VLOOKUP(C583,'[1]Actualisation du CIF'!B$7:G$1272,6,0)</f>
        <v>0.53588499999999994</v>
      </c>
      <c r="I583" s="68">
        <v>0.53588499999999994</v>
      </c>
      <c r="J583" s="11">
        <v>647.53934200000003</v>
      </c>
      <c r="K583" s="11">
        <v>284.13949500000001</v>
      </c>
      <c r="L583" s="51">
        <v>11656.672095</v>
      </c>
      <c r="M583" s="41">
        <v>0</v>
      </c>
      <c r="N583" s="21">
        <v>0</v>
      </c>
      <c r="O583" s="8">
        <v>-164119</v>
      </c>
      <c r="P583" s="23">
        <v>0</v>
      </c>
      <c r="Q583" s="24">
        <v>0</v>
      </c>
      <c r="R583" s="24">
        <v>0</v>
      </c>
      <c r="S583" s="42">
        <v>1</v>
      </c>
      <c r="T583" s="32">
        <v>0</v>
      </c>
      <c r="U583" s="39">
        <v>0</v>
      </c>
      <c r="V583" s="64">
        <v>0</v>
      </c>
      <c r="W583" s="27">
        <v>0</v>
      </c>
      <c r="X583" s="88">
        <v>0</v>
      </c>
      <c r="Y583" s="26">
        <v>0</v>
      </c>
      <c r="Z583" s="27">
        <v>0</v>
      </c>
      <c r="AA583" s="89">
        <v>0</v>
      </c>
      <c r="AB583" s="67">
        <v>0</v>
      </c>
      <c r="AC583" s="67">
        <v>0</v>
      </c>
      <c r="AD583" s="75">
        <v>1</v>
      </c>
      <c r="AE583" s="64">
        <v>0</v>
      </c>
      <c r="AF583" s="27">
        <f t="shared" si="89"/>
        <v>0</v>
      </c>
      <c r="AG583" s="88">
        <v>0</v>
      </c>
      <c r="AH583" s="26">
        <v>0</v>
      </c>
      <c r="AI583" s="27">
        <f t="shared" si="90"/>
        <v>0</v>
      </c>
      <c r="AJ583" s="89">
        <v>0</v>
      </c>
      <c r="AK583" s="67">
        <f t="shared" si="91"/>
        <v>0</v>
      </c>
      <c r="AL583" s="67">
        <f t="shared" si="92"/>
        <v>0</v>
      </c>
      <c r="AM583" s="75">
        <f t="shared" si="93"/>
        <v>1</v>
      </c>
    </row>
    <row r="584" spans="1:39" x14ac:dyDescent="0.25">
      <c r="A584" s="5"/>
      <c r="B584" s="50" t="s">
        <v>231</v>
      </c>
      <c r="C584" s="6" t="s">
        <v>1725</v>
      </c>
      <c r="D584" s="6" t="s">
        <v>1726</v>
      </c>
      <c r="E584" s="67" t="s">
        <v>947</v>
      </c>
      <c r="F584" s="76"/>
      <c r="G584" s="8">
        <v>20251</v>
      </c>
      <c r="H584" s="90">
        <f>VLOOKUP(C584,'[1]Actualisation du CIF'!B$7:G$1272,6,0)</f>
        <v>0.39629199999999998</v>
      </c>
      <c r="I584" s="68">
        <v>0.39686900000000003</v>
      </c>
      <c r="J584" s="11">
        <v>290.085082</v>
      </c>
      <c r="K584" s="11">
        <v>284.13949500000001</v>
      </c>
      <c r="L584" s="51">
        <v>12164.490628</v>
      </c>
      <c r="M584" s="41">
        <v>99080</v>
      </c>
      <c r="N584" s="21">
        <v>4.8925978964001775</v>
      </c>
      <c r="O584" s="8">
        <v>0</v>
      </c>
      <c r="P584" s="23">
        <v>-0.22378591682325266</v>
      </c>
      <c r="Q584" s="24">
        <v>0</v>
      </c>
      <c r="R584" s="24">
        <v>1</v>
      </c>
      <c r="S584" s="42">
        <v>0</v>
      </c>
      <c r="T584" s="32">
        <v>101255</v>
      </c>
      <c r="U584" s="39">
        <v>1</v>
      </c>
      <c r="V584" s="64">
        <v>111380.5</v>
      </c>
      <c r="W584" s="27">
        <v>5.5</v>
      </c>
      <c r="X584" s="88" t="s">
        <v>2632</v>
      </c>
      <c r="Y584" s="26">
        <v>163072.19005000003</v>
      </c>
      <c r="Z584" s="27">
        <v>8.0525500000000019</v>
      </c>
      <c r="AA584" s="89" t="s">
        <v>2632</v>
      </c>
      <c r="AB584" s="67">
        <v>1</v>
      </c>
      <c r="AC584" s="67">
        <v>0</v>
      </c>
      <c r="AD584" s="75">
        <v>0</v>
      </c>
      <c r="AE584" s="64">
        <v>111380.5</v>
      </c>
      <c r="AF584" s="27">
        <f t="shared" si="89"/>
        <v>5.5</v>
      </c>
      <c r="AG584" s="88" t="s">
        <v>2632</v>
      </c>
      <c r="AH584" s="26">
        <v>163072.19005000003</v>
      </c>
      <c r="AI584" s="27">
        <f t="shared" si="90"/>
        <v>8.0525500000000019</v>
      </c>
      <c r="AJ584" s="89" t="s">
        <v>2632</v>
      </c>
      <c r="AK584" s="67">
        <f t="shared" si="91"/>
        <v>1</v>
      </c>
      <c r="AL584" s="67">
        <f t="shared" si="92"/>
        <v>0</v>
      </c>
      <c r="AM584" s="75">
        <f t="shared" si="93"/>
        <v>0</v>
      </c>
    </row>
    <row r="585" spans="1:39" x14ac:dyDescent="0.25">
      <c r="A585" s="5"/>
      <c r="B585" s="50" t="s">
        <v>231</v>
      </c>
      <c r="C585" s="6" t="s">
        <v>1735</v>
      </c>
      <c r="D585" s="6" t="s">
        <v>1736</v>
      </c>
      <c r="E585" s="67" t="s">
        <v>947</v>
      </c>
      <c r="F585" s="76"/>
      <c r="G585" s="8">
        <v>19072</v>
      </c>
      <c r="H585" s="90">
        <f>VLOOKUP(C585,'[1]Actualisation du CIF'!B$7:G$1272,6,0)</f>
        <v>0.46513500000000002</v>
      </c>
      <c r="I585" s="68">
        <v>0.446465</v>
      </c>
      <c r="J585" s="11">
        <v>311.83446900000001</v>
      </c>
      <c r="K585" s="11">
        <v>284.13949500000001</v>
      </c>
      <c r="L585" s="51">
        <v>11894.142135</v>
      </c>
      <c r="M585" s="41">
        <v>40916</v>
      </c>
      <c r="N585" s="21">
        <v>2.1453439597315436</v>
      </c>
      <c r="O585" s="8">
        <v>0</v>
      </c>
      <c r="P585" s="23">
        <v>-0.41621234843766242</v>
      </c>
      <c r="Q585" s="24">
        <v>0</v>
      </c>
      <c r="R585" s="24">
        <v>1</v>
      </c>
      <c r="S585" s="42">
        <v>0</v>
      </c>
      <c r="T585" s="32">
        <v>95360</v>
      </c>
      <c r="U585" s="39">
        <v>1</v>
      </c>
      <c r="V585" s="64">
        <v>104896</v>
      </c>
      <c r="W585" s="27">
        <v>5.5</v>
      </c>
      <c r="X585" s="88" t="s">
        <v>2632</v>
      </c>
      <c r="Y585" s="26">
        <v>153578.23360000004</v>
      </c>
      <c r="Z585" s="27">
        <v>8.0525500000000019</v>
      </c>
      <c r="AA585" s="89" t="s">
        <v>2632</v>
      </c>
      <c r="AB585" s="67">
        <v>1</v>
      </c>
      <c r="AC585" s="67">
        <v>0</v>
      </c>
      <c r="AD585" s="75">
        <v>0</v>
      </c>
      <c r="AE585" s="64">
        <v>104896</v>
      </c>
      <c r="AF585" s="27">
        <f t="shared" si="89"/>
        <v>5.5</v>
      </c>
      <c r="AG585" s="88" t="s">
        <v>2632</v>
      </c>
      <c r="AH585" s="26">
        <v>153578.23360000004</v>
      </c>
      <c r="AI585" s="27">
        <f t="shared" si="90"/>
        <v>8.0525500000000019</v>
      </c>
      <c r="AJ585" s="89" t="s">
        <v>2632</v>
      </c>
      <c r="AK585" s="67">
        <f t="shared" si="91"/>
        <v>1</v>
      </c>
      <c r="AL585" s="67">
        <f t="shared" si="92"/>
        <v>0</v>
      </c>
      <c r="AM585" s="75">
        <f t="shared" si="93"/>
        <v>0</v>
      </c>
    </row>
    <row r="586" spans="1:39" x14ac:dyDescent="0.25">
      <c r="A586" s="5"/>
      <c r="B586" s="50" t="s">
        <v>231</v>
      </c>
      <c r="C586" s="6" t="s">
        <v>1729</v>
      </c>
      <c r="D586" s="6" t="s">
        <v>1730</v>
      </c>
      <c r="E586" s="67" t="s">
        <v>947</v>
      </c>
      <c r="F586" s="76"/>
      <c r="G586" s="8">
        <v>10099</v>
      </c>
      <c r="H586" s="90">
        <f>VLOOKUP(C586,'[1]Actualisation du CIF'!B$7:G$1272,6,0)</f>
        <v>0.35563</v>
      </c>
      <c r="I586" s="68">
        <v>0.35176499999999999</v>
      </c>
      <c r="J586" s="11">
        <v>282.41954600000003</v>
      </c>
      <c r="K586" s="11">
        <v>284.13949500000001</v>
      </c>
      <c r="L586" s="51">
        <v>12263.454159000001</v>
      </c>
      <c r="M586" s="41">
        <v>80533</v>
      </c>
      <c r="N586" s="21">
        <v>7.9743538964253888</v>
      </c>
      <c r="O586" s="8">
        <v>0</v>
      </c>
      <c r="P586" s="23">
        <v>-0.13904147196358663</v>
      </c>
      <c r="Q586" s="24">
        <v>0</v>
      </c>
      <c r="R586" s="24">
        <v>1</v>
      </c>
      <c r="S586" s="42">
        <v>0</v>
      </c>
      <c r="T586" s="32">
        <v>80533</v>
      </c>
      <c r="U586" s="39">
        <v>0</v>
      </c>
      <c r="V586" s="64">
        <v>88586.3</v>
      </c>
      <c r="W586" s="27">
        <v>8.7717892860679285</v>
      </c>
      <c r="X586" s="88">
        <v>0.10000000000000003</v>
      </c>
      <c r="Y586" s="26">
        <v>129699.20183000003</v>
      </c>
      <c r="Z586" s="27">
        <v>12.842776693732056</v>
      </c>
      <c r="AA586" s="89">
        <v>0.61051000000000044</v>
      </c>
      <c r="AB586" s="67">
        <v>1</v>
      </c>
      <c r="AC586" s="67">
        <v>0</v>
      </c>
      <c r="AD586" s="75">
        <v>0</v>
      </c>
      <c r="AE586" s="64">
        <v>88586.3</v>
      </c>
      <c r="AF586" s="27">
        <f t="shared" ref="AF586:AF649" si="100">AE586/G586</f>
        <v>8.7717892860679285</v>
      </c>
      <c r="AG586" s="88">
        <f>(AE586-M586)/M586</f>
        <v>0.10000000000000003</v>
      </c>
      <c r="AH586" s="26">
        <v>129699.20183000003</v>
      </c>
      <c r="AI586" s="27">
        <f t="shared" ref="AI586:AI649" si="101">AH586/G586</f>
        <v>12.842776693732056</v>
      </c>
      <c r="AJ586" s="89">
        <f>(AH586-M586)/M586</f>
        <v>0.61051000000000044</v>
      </c>
      <c r="AK586" s="67">
        <f t="shared" ref="AK586:AK649" si="102">IF(AH586&gt;M586,1,0)</f>
        <v>1</v>
      </c>
      <c r="AL586" s="67">
        <f t="shared" ref="AL586:AL649" si="103">IF(AH586&lt;M586,1,0)</f>
        <v>0</v>
      </c>
      <c r="AM586" s="75">
        <f t="shared" ref="AM586:AM649" si="104">IF(AH586=M586,1,0)</f>
        <v>0</v>
      </c>
    </row>
    <row r="587" spans="1:39" x14ac:dyDescent="0.25">
      <c r="A587" s="5"/>
      <c r="B587" s="50" t="s">
        <v>231</v>
      </c>
      <c r="C587" s="6" t="s">
        <v>1723</v>
      </c>
      <c r="D587" s="6" t="s">
        <v>1724</v>
      </c>
      <c r="E587" s="67" t="s">
        <v>947</v>
      </c>
      <c r="F587" s="76"/>
      <c r="G587" s="8">
        <v>10526</v>
      </c>
      <c r="H587" s="90">
        <f>VLOOKUP(C587,'[1]Actualisation du CIF'!B$7:G$1272,6,0)</f>
        <v>0.357908</v>
      </c>
      <c r="I587" s="68">
        <v>0.40182099999999998</v>
      </c>
      <c r="J587" s="11">
        <v>160.19998100000001</v>
      </c>
      <c r="K587" s="11">
        <v>284.13949500000001</v>
      </c>
      <c r="L587" s="51">
        <v>12163.877515</v>
      </c>
      <c r="M587" s="41">
        <v>105905</v>
      </c>
      <c r="N587" s="21">
        <v>10.061276838305149</v>
      </c>
      <c r="O587" s="8">
        <v>0</v>
      </c>
      <c r="P587" s="23">
        <v>-0.17138676656340238</v>
      </c>
      <c r="Q587" s="24">
        <v>0</v>
      </c>
      <c r="R587" s="24">
        <v>1</v>
      </c>
      <c r="S587" s="42">
        <v>0</v>
      </c>
      <c r="T587" s="32">
        <v>105905</v>
      </c>
      <c r="U587" s="39">
        <v>0</v>
      </c>
      <c r="V587" s="64">
        <v>116495.5</v>
      </c>
      <c r="W587" s="27">
        <v>11.067404522135664</v>
      </c>
      <c r="X587" s="88">
        <v>0.1</v>
      </c>
      <c r="Y587" s="26">
        <v>170561.06155000004</v>
      </c>
      <c r="Z587" s="27">
        <v>16.203786960858828</v>
      </c>
      <c r="AA587" s="89">
        <v>0.61051000000000044</v>
      </c>
      <c r="AB587" s="67">
        <v>1</v>
      </c>
      <c r="AC587" s="67">
        <v>0</v>
      </c>
      <c r="AD587" s="75">
        <v>0</v>
      </c>
      <c r="AE587" s="64">
        <v>116495.5</v>
      </c>
      <c r="AF587" s="27">
        <f t="shared" si="100"/>
        <v>11.067404522135664</v>
      </c>
      <c r="AG587" s="88">
        <f>(AE587-M587)/M587</f>
        <v>0.1</v>
      </c>
      <c r="AH587" s="26">
        <v>170561.06155000004</v>
      </c>
      <c r="AI587" s="27">
        <f t="shared" si="101"/>
        <v>16.203786960858828</v>
      </c>
      <c r="AJ587" s="89">
        <f>(AH587-M587)/M587</f>
        <v>0.61051000000000044</v>
      </c>
      <c r="AK587" s="67">
        <f t="shared" si="102"/>
        <v>1</v>
      </c>
      <c r="AL587" s="67">
        <f t="shared" si="103"/>
        <v>0</v>
      </c>
      <c r="AM587" s="75">
        <f t="shared" si="104"/>
        <v>0</v>
      </c>
    </row>
    <row r="588" spans="1:39" x14ac:dyDescent="0.25">
      <c r="A588" s="5"/>
      <c r="B588" s="50" t="s">
        <v>231</v>
      </c>
      <c r="C588" s="6" t="s">
        <v>1717</v>
      </c>
      <c r="D588" s="6" t="s">
        <v>1718</v>
      </c>
      <c r="E588" s="67" t="s">
        <v>947</v>
      </c>
      <c r="F588" s="76"/>
      <c r="G588" s="8">
        <v>7305</v>
      </c>
      <c r="H588" s="90">
        <f>VLOOKUP(C588,'[1]Actualisation du CIF'!B$7:G$1272,6,0)</f>
        <v>0.33085599999999998</v>
      </c>
      <c r="I588" s="68">
        <v>0.33183200000000002</v>
      </c>
      <c r="J588" s="11">
        <v>138.20506499999999</v>
      </c>
      <c r="K588" s="11">
        <v>284.13949500000001</v>
      </c>
      <c r="L588" s="51">
        <v>10295.982017</v>
      </c>
      <c r="M588" s="41">
        <v>213130</v>
      </c>
      <c r="N588" s="21">
        <v>29.175906913073238</v>
      </c>
      <c r="O588" s="8">
        <v>0</v>
      </c>
      <c r="P588" s="23">
        <v>1.7345675628802824E-2</v>
      </c>
      <c r="Q588" s="24">
        <v>1</v>
      </c>
      <c r="R588" s="24">
        <v>0</v>
      </c>
      <c r="S588" s="42">
        <v>0</v>
      </c>
      <c r="T588" s="32">
        <v>213130</v>
      </c>
      <c r="U588" s="39">
        <v>0</v>
      </c>
      <c r="V588" s="64">
        <v>213130</v>
      </c>
      <c r="W588" s="27">
        <v>29.175906913073238</v>
      </c>
      <c r="X588" s="88">
        <v>0</v>
      </c>
      <c r="Y588" s="26">
        <v>213130</v>
      </c>
      <c r="Z588" s="27">
        <v>29.175906913073238</v>
      </c>
      <c r="AA588" s="89">
        <v>0</v>
      </c>
      <c r="AB588" s="67">
        <v>0</v>
      </c>
      <c r="AC588" s="67">
        <v>0</v>
      </c>
      <c r="AD588" s="75">
        <v>1</v>
      </c>
      <c r="AE588" s="64">
        <v>213130</v>
      </c>
      <c r="AF588" s="27">
        <f t="shared" si="100"/>
        <v>29.175906913073238</v>
      </c>
      <c r="AG588" s="88">
        <f>(AE588-M588)/M588</f>
        <v>0</v>
      </c>
      <c r="AH588" s="26">
        <v>213130</v>
      </c>
      <c r="AI588" s="27">
        <f t="shared" si="101"/>
        <v>29.175906913073238</v>
      </c>
      <c r="AJ588" s="89">
        <f>(AH588-M588)/M588</f>
        <v>0</v>
      </c>
      <c r="AK588" s="67">
        <f t="shared" si="102"/>
        <v>0</v>
      </c>
      <c r="AL588" s="67">
        <f t="shared" si="103"/>
        <v>0</v>
      </c>
      <c r="AM588" s="75">
        <f t="shared" si="104"/>
        <v>1</v>
      </c>
    </row>
    <row r="589" spans="1:39" x14ac:dyDescent="0.25">
      <c r="A589" s="5"/>
      <c r="B589" s="50" t="s">
        <v>231</v>
      </c>
      <c r="C589" s="6" t="s">
        <v>1731</v>
      </c>
      <c r="D589" s="6" t="s">
        <v>1732</v>
      </c>
      <c r="E589" s="67" t="s">
        <v>947</v>
      </c>
      <c r="F589" s="76"/>
      <c r="G589" s="8">
        <v>21430</v>
      </c>
      <c r="H589" s="90">
        <f>VLOOKUP(C589,'[1]Actualisation du CIF'!B$7:G$1272,6,0)</f>
        <v>0.36402000000000001</v>
      </c>
      <c r="I589" s="68">
        <v>0.38405499999999998</v>
      </c>
      <c r="J589" s="11">
        <v>281.15595000000002</v>
      </c>
      <c r="K589" s="11">
        <v>284.13949500000001</v>
      </c>
      <c r="L589" s="51">
        <v>12924.870116</v>
      </c>
      <c r="M589" s="41">
        <v>69675</v>
      </c>
      <c r="N589" s="21">
        <v>3.2512832477834812</v>
      </c>
      <c r="O589" s="8">
        <v>0</v>
      </c>
      <c r="P589" s="23">
        <v>-0.29310890289909103</v>
      </c>
      <c r="Q589" s="24">
        <v>0</v>
      </c>
      <c r="R589" s="24">
        <v>1</v>
      </c>
      <c r="S589" s="42">
        <v>0</v>
      </c>
      <c r="T589" s="32">
        <v>107150</v>
      </c>
      <c r="U589" s="39">
        <v>1</v>
      </c>
      <c r="V589" s="64">
        <v>117865</v>
      </c>
      <c r="W589" s="27">
        <v>5.5</v>
      </c>
      <c r="X589" s="88" t="s">
        <v>2632</v>
      </c>
      <c r="Y589" s="26">
        <v>172566.14650000009</v>
      </c>
      <c r="Z589" s="27">
        <v>8.0525500000000036</v>
      </c>
      <c r="AA589" s="89" t="s">
        <v>2632</v>
      </c>
      <c r="AB589" s="67">
        <v>1</v>
      </c>
      <c r="AC589" s="67">
        <v>0</v>
      </c>
      <c r="AD589" s="75">
        <v>0</v>
      </c>
      <c r="AE589" s="64">
        <v>117865</v>
      </c>
      <c r="AF589" s="27">
        <f t="shared" si="100"/>
        <v>5.5</v>
      </c>
      <c r="AG589" s="88" t="s">
        <v>2632</v>
      </c>
      <c r="AH589" s="26">
        <v>172566.14650000009</v>
      </c>
      <c r="AI589" s="27">
        <f t="shared" si="101"/>
        <v>8.0525500000000036</v>
      </c>
      <c r="AJ589" s="89" t="s">
        <v>2632</v>
      </c>
      <c r="AK589" s="67">
        <f t="shared" si="102"/>
        <v>1</v>
      </c>
      <c r="AL589" s="67">
        <f t="shared" si="103"/>
        <v>0</v>
      </c>
      <c r="AM589" s="75">
        <f t="shared" si="104"/>
        <v>0</v>
      </c>
    </row>
    <row r="590" spans="1:39" x14ac:dyDescent="0.25">
      <c r="A590" s="5"/>
      <c r="B590" s="50" t="s">
        <v>234</v>
      </c>
      <c r="C590" s="6" t="s">
        <v>1745</v>
      </c>
      <c r="D590" s="6" t="s">
        <v>1746</v>
      </c>
      <c r="E590" s="67" t="s">
        <v>947</v>
      </c>
      <c r="F590" s="76"/>
      <c r="G590" s="8">
        <v>36240</v>
      </c>
      <c r="H590" s="90">
        <f>VLOOKUP(C590,'[1]Actualisation du CIF'!B$7:G$1272,6,0)</f>
        <v>0.38171100000000002</v>
      </c>
      <c r="I590" s="68">
        <v>0.38171100000000002</v>
      </c>
      <c r="J590" s="11">
        <v>227.13267099999999</v>
      </c>
      <c r="K590" s="11">
        <v>284.13949500000001</v>
      </c>
      <c r="L590" s="51">
        <v>11889.595982999999</v>
      </c>
      <c r="M590" s="41">
        <v>430095</v>
      </c>
      <c r="N590" s="21">
        <v>11.867963576158941</v>
      </c>
      <c r="O590" s="8">
        <v>0</v>
      </c>
      <c r="P590" s="23">
        <v>-0.10738946817078548</v>
      </c>
      <c r="Q590" s="24">
        <v>0</v>
      </c>
      <c r="R590" s="24">
        <v>1</v>
      </c>
      <c r="S590" s="42">
        <v>0</v>
      </c>
      <c r="T590" s="32">
        <v>430095</v>
      </c>
      <c r="U590" s="39">
        <v>0</v>
      </c>
      <c r="V590" s="64">
        <v>473104.50000000006</v>
      </c>
      <c r="W590" s="27">
        <v>13.054759933774836</v>
      </c>
      <c r="X590" s="88">
        <v>0.10000000000000013</v>
      </c>
      <c r="Y590" s="26">
        <v>692672.29845000035</v>
      </c>
      <c r="Z590" s="27">
        <v>19.113474019039746</v>
      </c>
      <c r="AA590" s="89">
        <v>0.61051000000000077</v>
      </c>
      <c r="AB590" s="67">
        <v>1</v>
      </c>
      <c r="AC590" s="67">
        <v>0</v>
      </c>
      <c r="AD590" s="75">
        <v>0</v>
      </c>
      <c r="AE590" s="64">
        <v>473104.50000000006</v>
      </c>
      <c r="AF590" s="27">
        <f t="shared" si="100"/>
        <v>13.054759933774836</v>
      </c>
      <c r="AG590" s="88">
        <f t="shared" ref="AG590:AG595" si="105">(AE590-M590)/M590</f>
        <v>0.10000000000000013</v>
      </c>
      <c r="AH590" s="26">
        <v>692672.29845000035</v>
      </c>
      <c r="AI590" s="27">
        <f t="shared" si="101"/>
        <v>19.113474019039746</v>
      </c>
      <c r="AJ590" s="89">
        <f t="shared" ref="AJ590:AJ595" si="106">(AH590-M590)/M590</f>
        <v>0.61051000000000077</v>
      </c>
      <c r="AK590" s="67">
        <f t="shared" si="102"/>
        <v>1</v>
      </c>
      <c r="AL590" s="67">
        <f t="shared" si="103"/>
        <v>0</v>
      </c>
      <c r="AM590" s="75">
        <f t="shared" si="104"/>
        <v>0</v>
      </c>
    </row>
    <row r="591" spans="1:39" x14ac:dyDescent="0.25">
      <c r="A591" s="5"/>
      <c r="B591" s="50" t="s">
        <v>234</v>
      </c>
      <c r="C591" s="6" t="s">
        <v>235</v>
      </c>
      <c r="D591" s="6" t="s">
        <v>236</v>
      </c>
      <c r="E591" s="67" t="s">
        <v>2633</v>
      </c>
      <c r="F591" s="76"/>
      <c r="G591" s="8">
        <v>71876</v>
      </c>
      <c r="H591" s="90">
        <f>VLOOKUP(C591,'[1]Actualisation du CIF'!B$7:G$1272,6,0)</f>
        <v>0.42222700000000002</v>
      </c>
      <c r="I591" s="68">
        <v>0.43586399999999997</v>
      </c>
      <c r="J591" s="11">
        <v>254.71594099999999</v>
      </c>
      <c r="K591" s="11">
        <v>401.16184900000002</v>
      </c>
      <c r="L591" s="51">
        <v>15374.417989</v>
      </c>
      <c r="M591" s="41">
        <v>3715250</v>
      </c>
      <c r="N591" s="21">
        <v>51.689715621347879</v>
      </c>
      <c r="O591" s="8">
        <v>0</v>
      </c>
      <c r="P591" s="23">
        <v>0.24392542013409363</v>
      </c>
      <c r="Q591" s="24">
        <v>1</v>
      </c>
      <c r="R591" s="24">
        <v>0</v>
      </c>
      <c r="S591" s="42">
        <v>0</v>
      </c>
      <c r="T591" s="32">
        <v>3715250</v>
      </c>
      <c r="U591" s="39">
        <v>0</v>
      </c>
      <c r="V591" s="64">
        <v>3715250</v>
      </c>
      <c r="W591" s="27">
        <v>51.689715621347879</v>
      </c>
      <c r="X591" s="88">
        <v>0</v>
      </c>
      <c r="Y591" s="26">
        <v>3715250</v>
      </c>
      <c r="Z591" s="27">
        <v>51.689715621347879</v>
      </c>
      <c r="AA591" s="89">
        <v>0</v>
      </c>
      <c r="AB591" s="67">
        <v>0</v>
      </c>
      <c r="AC591" s="67">
        <v>0</v>
      </c>
      <c r="AD591" s="75">
        <v>1</v>
      </c>
      <c r="AE591" s="64">
        <v>3715250</v>
      </c>
      <c r="AF591" s="27">
        <f t="shared" si="100"/>
        <v>51.689715621347879</v>
      </c>
      <c r="AG591" s="88">
        <f t="shared" si="105"/>
        <v>0</v>
      </c>
      <c r="AH591" s="26">
        <v>3715250</v>
      </c>
      <c r="AI591" s="27">
        <f t="shared" si="101"/>
        <v>51.689715621347879</v>
      </c>
      <c r="AJ591" s="89">
        <f t="shared" si="106"/>
        <v>0</v>
      </c>
      <c r="AK591" s="67">
        <f t="shared" si="102"/>
        <v>0</v>
      </c>
      <c r="AL591" s="67">
        <f t="shared" si="103"/>
        <v>0</v>
      </c>
      <c r="AM591" s="75">
        <f t="shared" si="104"/>
        <v>1</v>
      </c>
    </row>
    <row r="592" spans="1:39" x14ac:dyDescent="0.25">
      <c r="A592" s="5"/>
      <c r="B592" s="50" t="s">
        <v>234</v>
      </c>
      <c r="C592" s="6" t="s">
        <v>239</v>
      </c>
      <c r="D592" s="6" t="s">
        <v>240</v>
      </c>
      <c r="E592" s="67" t="s">
        <v>2633</v>
      </c>
      <c r="F592" s="76"/>
      <c r="G592" s="8">
        <v>55359</v>
      </c>
      <c r="H592" s="90">
        <f>VLOOKUP(C592,'[1]Actualisation du CIF'!B$7:G$1272,6,0)</f>
        <v>0.32550400000000002</v>
      </c>
      <c r="I592" s="68">
        <v>0.33555200000000002</v>
      </c>
      <c r="J592" s="11">
        <v>315.73693500000002</v>
      </c>
      <c r="K592" s="11">
        <v>401.16184900000002</v>
      </c>
      <c r="L592" s="51">
        <v>13693.699385</v>
      </c>
      <c r="M592" s="41">
        <v>1390421</v>
      </c>
      <c r="N592" s="21">
        <v>25.116439964594736</v>
      </c>
      <c r="O592" s="8">
        <v>0</v>
      </c>
      <c r="P592" s="23">
        <v>4.1421593648574291E-2</v>
      </c>
      <c r="Q592" s="24">
        <v>1</v>
      </c>
      <c r="R592" s="24">
        <v>0</v>
      </c>
      <c r="S592" s="42">
        <v>0</v>
      </c>
      <c r="T592" s="32">
        <v>1390421</v>
      </c>
      <c r="U592" s="39">
        <v>0</v>
      </c>
      <c r="V592" s="64">
        <v>1320899.95</v>
      </c>
      <c r="W592" s="27">
        <v>23.860617966364998</v>
      </c>
      <c r="X592" s="88">
        <v>-5.0000000000000031E-2</v>
      </c>
      <c r="Y592" s="26">
        <v>1152926.4356707458</v>
      </c>
      <c r="Z592" s="27">
        <v>20.826359501991469</v>
      </c>
      <c r="AA592" s="89">
        <v>-0.17080766496568608</v>
      </c>
      <c r="AB592" s="67">
        <v>0</v>
      </c>
      <c r="AC592" s="67">
        <v>1</v>
      </c>
      <c r="AD592" s="75">
        <v>0</v>
      </c>
      <c r="AE592" s="64">
        <v>1320899.95</v>
      </c>
      <c r="AF592" s="27">
        <f t="shared" si="100"/>
        <v>23.860617966364998</v>
      </c>
      <c r="AG592" s="88">
        <f t="shared" si="105"/>
        <v>-5.0000000000000031E-2</v>
      </c>
      <c r="AH592" s="26">
        <v>1111522.4796987788</v>
      </c>
      <c r="AI592" s="27">
        <f t="shared" si="101"/>
        <v>20.078442162950537</v>
      </c>
      <c r="AJ592" s="89">
        <f t="shared" si="106"/>
        <v>-0.20058566455859136</v>
      </c>
      <c r="AK592" s="67">
        <f t="shared" si="102"/>
        <v>0</v>
      </c>
      <c r="AL592" s="67">
        <f t="shared" si="103"/>
        <v>1</v>
      </c>
      <c r="AM592" s="75">
        <f t="shared" si="104"/>
        <v>0</v>
      </c>
    </row>
    <row r="593" spans="1:39" x14ac:dyDescent="0.25">
      <c r="A593" s="5"/>
      <c r="B593" s="50" t="s">
        <v>234</v>
      </c>
      <c r="C593" s="6" t="s">
        <v>1739</v>
      </c>
      <c r="D593" s="6" t="s">
        <v>1740</v>
      </c>
      <c r="E593" s="67" t="s">
        <v>947</v>
      </c>
      <c r="F593" s="76"/>
      <c r="G593" s="8">
        <v>47900</v>
      </c>
      <c r="H593" s="90">
        <f>VLOOKUP(C593,'[1]Actualisation du CIF'!B$7:G$1272,6,0)</f>
        <v>0.325654</v>
      </c>
      <c r="I593" s="68">
        <v>0.374969</v>
      </c>
      <c r="J593" s="11">
        <v>265.200355</v>
      </c>
      <c r="K593" s="11">
        <v>284.13949500000001</v>
      </c>
      <c r="L593" s="51">
        <v>13264.899018</v>
      </c>
      <c r="M593" s="41">
        <v>621915</v>
      </c>
      <c r="N593" s="21">
        <v>12.983611691022965</v>
      </c>
      <c r="O593" s="8">
        <v>0</v>
      </c>
      <c r="P593" s="23">
        <v>8.6975069822259263E-3</v>
      </c>
      <c r="Q593" s="24">
        <v>1</v>
      </c>
      <c r="R593" s="24">
        <v>0</v>
      </c>
      <c r="S593" s="42">
        <v>0</v>
      </c>
      <c r="T593" s="32">
        <v>621915</v>
      </c>
      <c r="U593" s="39">
        <v>0</v>
      </c>
      <c r="V593" s="64">
        <v>684106.5</v>
      </c>
      <c r="W593" s="27">
        <v>14.281972860125261</v>
      </c>
      <c r="X593" s="88">
        <v>0.1</v>
      </c>
      <c r="Y593" s="26">
        <v>947916.26721068565</v>
      </c>
      <c r="Z593" s="27">
        <v>19.789483657843125</v>
      </c>
      <c r="AA593" s="89">
        <v>0.52418942654653067</v>
      </c>
      <c r="AB593" s="67">
        <v>1</v>
      </c>
      <c r="AC593" s="67">
        <v>0</v>
      </c>
      <c r="AD593" s="75">
        <v>0</v>
      </c>
      <c r="AE593" s="64">
        <v>684106.5</v>
      </c>
      <c r="AF593" s="27">
        <f t="shared" si="100"/>
        <v>14.281972860125261</v>
      </c>
      <c r="AG593" s="88">
        <f t="shared" si="105"/>
        <v>0.1</v>
      </c>
      <c r="AH593" s="26">
        <v>1001600.3266500003</v>
      </c>
      <c r="AI593" s="27">
        <f t="shared" si="101"/>
        <v>20.910236464509399</v>
      </c>
      <c r="AJ593" s="89">
        <f t="shared" si="106"/>
        <v>0.61051000000000044</v>
      </c>
      <c r="AK593" s="67">
        <f t="shared" si="102"/>
        <v>1</v>
      </c>
      <c r="AL593" s="67">
        <f t="shared" si="103"/>
        <v>0</v>
      </c>
      <c r="AM593" s="75">
        <f t="shared" si="104"/>
        <v>0</v>
      </c>
    </row>
    <row r="594" spans="1:39" x14ac:dyDescent="0.25">
      <c r="A594" s="5"/>
      <c r="B594" s="50" t="s">
        <v>234</v>
      </c>
      <c r="C594" s="6" t="s">
        <v>1753</v>
      </c>
      <c r="D594" s="6" t="s">
        <v>1754</v>
      </c>
      <c r="E594" s="67" t="s">
        <v>947</v>
      </c>
      <c r="F594" s="76"/>
      <c r="G594" s="8">
        <v>30329</v>
      </c>
      <c r="H594" s="90">
        <f>VLOOKUP(C594,'[1]Actualisation du CIF'!B$7:G$1272,6,0)</f>
        <v>0.42701899999999998</v>
      </c>
      <c r="I594" s="68">
        <v>0.46962599999999999</v>
      </c>
      <c r="J594" s="11">
        <v>221.43839199999999</v>
      </c>
      <c r="K594" s="11">
        <v>284.13949500000001</v>
      </c>
      <c r="L594" s="51">
        <v>11882.207812000001</v>
      </c>
      <c r="M594" s="41">
        <v>880531</v>
      </c>
      <c r="N594" s="21">
        <v>29.032642025783904</v>
      </c>
      <c r="O594" s="8">
        <v>0</v>
      </c>
      <c r="P594" s="23">
        <v>5.2185667885434536E-3</v>
      </c>
      <c r="Q594" s="24">
        <v>1</v>
      </c>
      <c r="R594" s="24">
        <v>0</v>
      </c>
      <c r="S594" s="42">
        <v>0</v>
      </c>
      <c r="T594" s="32">
        <v>880531</v>
      </c>
      <c r="U594" s="39">
        <v>0</v>
      </c>
      <c r="V594" s="64">
        <v>836504.45</v>
      </c>
      <c r="W594" s="27">
        <v>27.581009924494708</v>
      </c>
      <c r="X594" s="88">
        <v>-5.0000000000000051E-2</v>
      </c>
      <c r="Y594" s="26">
        <v>872147.23512071942</v>
      </c>
      <c r="Z594" s="27">
        <v>28.756214683000408</v>
      </c>
      <c r="AA594" s="89">
        <v>-9.5212603295972368E-3</v>
      </c>
      <c r="AB594" s="67">
        <v>0</v>
      </c>
      <c r="AC594" s="67">
        <v>1</v>
      </c>
      <c r="AD594" s="75">
        <v>0</v>
      </c>
      <c r="AE594" s="64">
        <v>836504.45</v>
      </c>
      <c r="AF594" s="27">
        <f t="shared" si="100"/>
        <v>27.581009924494708</v>
      </c>
      <c r="AG594" s="88">
        <f t="shared" si="105"/>
        <v>-5.0000000000000051E-2</v>
      </c>
      <c r="AH594" s="26">
        <v>896952.39213615994</v>
      </c>
      <c r="AI594" s="27">
        <f t="shared" si="101"/>
        <v>29.57408395054766</v>
      </c>
      <c r="AJ594" s="89">
        <f t="shared" si="106"/>
        <v>1.8649419652641344E-2</v>
      </c>
      <c r="AK594" s="67">
        <f t="shared" si="102"/>
        <v>1</v>
      </c>
      <c r="AL594" s="67">
        <f t="shared" si="103"/>
        <v>0</v>
      </c>
      <c r="AM594" s="75">
        <f t="shared" si="104"/>
        <v>0</v>
      </c>
    </row>
    <row r="595" spans="1:39" x14ac:dyDescent="0.25">
      <c r="A595" s="5"/>
      <c r="B595" s="50" t="s">
        <v>234</v>
      </c>
      <c r="C595" s="6" t="s">
        <v>1743</v>
      </c>
      <c r="D595" s="6" t="s">
        <v>1744</v>
      </c>
      <c r="E595" s="67" t="s">
        <v>947</v>
      </c>
      <c r="F595" s="76"/>
      <c r="G595" s="8">
        <v>46802</v>
      </c>
      <c r="H595" s="90">
        <f>VLOOKUP(C595,'[1]Actualisation du CIF'!B$7:G$1272,6,0)</f>
        <v>0.40515899999999999</v>
      </c>
      <c r="I595" s="68">
        <v>0.41214600000000001</v>
      </c>
      <c r="J595" s="11">
        <v>333.56907799999999</v>
      </c>
      <c r="K595" s="11">
        <v>284.13949500000001</v>
      </c>
      <c r="L595" s="51">
        <v>11023.301416</v>
      </c>
      <c r="M595" s="41">
        <v>575191</v>
      </c>
      <c r="N595" s="21">
        <v>12.289880774325884</v>
      </c>
      <c r="O595" s="8">
        <v>0</v>
      </c>
      <c r="P595" s="23">
        <v>7.1093910147084043E-3</v>
      </c>
      <c r="Q595" s="24">
        <v>1</v>
      </c>
      <c r="R595" s="24">
        <v>0</v>
      </c>
      <c r="S595" s="42">
        <v>0</v>
      </c>
      <c r="T595" s="32">
        <v>575191</v>
      </c>
      <c r="U595" s="39">
        <v>0</v>
      </c>
      <c r="V595" s="64">
        <v>632710.10000000009</v>
      </c>
      <c r="W595" s="27">
        <v>13.518868851758473</v>
      </c>
      <c r="X595" s="88">
        <v>0.10000000000000016</v>
      </c>
      <c r="Y595" s="26">
        <v>926350.85741000029</v>
      </c>
      <c r="Z595" s="27">
        <v>19.792975885859583</v>
      </c>
      <c r="AA595" s="89">
        <v>0.61051000000000055</v>
      </c>
      <c r="AB595" s="67">
        <v>1</v>
      </c>
      <c r="AC595" s="67">
        <v>0</v>
      </c>
      <c r="AD595" s="75">
        <v>0</v>
      </c>
      <c r="AE595" s="64">
        <v>632710.10000000009</v>
      </c>
      <c r="AF595" s="27">
        <f t="shared" si="100"/>
        <v>13.518868851758473</v>
      </c>
      <c r="AG595" s="88">
        <f t="shared" si="105"/>
        <v>0.10000000000000016</v>
      </c>
      <c r="AH595" s="26">
        <v>926350.85741000029</v>
      </c>
      <c r="AI595" s="27">
        <f t="shared" si="101"/>
        <v>19.792975885859583</v>
      </c>
      <c r="AJ595" s="89">
        <f t="shared" si="106"/>
        <v>0.61051000000000055</v>
      </c>
      <c r="AK595" s="67">
        <f t="shared" si="102"/>
        <v>1</v>
      </c>
      <c r="AL595" s="67">
        <f t="shared" si="103"/>
        <v>0</v>
      </c>
      <c r="AM595" s="75">
        <f t="shared" si="104"/>
        <v>0</v>
      </c>
    </row>
    <row r="596" spans="1:39" x14ac:dyDescent="0.25">
      <c r="A596" s="5"/>
      <c r="B596" s="50" t="s">
        <v>234</v>
      </c>
      <c r="C596" s="6" t="s">
        <v>1755</v>
      </c>
      <c r="D596" s="6" t="s">
        <v>1756</v>
      </c>
      <c r="E596" s="67" t="s">
        <v>947</v>
      </c>
      <c r="F596" s="76"/>
      <c r="G596" s="8">
        <v>38918</v>
      </c>
      <c r="H596" s="90">
        <f>VLOOKUP(C596,'[1]Actualisation du CIF'!B$7:G$1272,6,0)</f>
        <v>0.42457800000000001</v>
      </c>
      <c r="I596" s="68">
        <v>0.40949000000000002</v>
      </c>
      <c r="J596" s="11">
        <v>575.74811099999999</v>
      </c>
      <c r="K596" s="11">
        <v>284.13949500000001</v>
      </c>
      <c r="L596" s="51">
        <v>13548.296586</v>
      </c>
      <c r="M596" s="41">
        <v>0</v>
      </c>
      <c r="N596" s="21">
        <v>0</v>
      </c>
      <c r="O596" s="8">
        <v>-52831</v>
      </c>
      <c r="P596" s="23">
        <v>0</v>
      </c>
      <c r="Q596" s="24">
        <v>0</v>
      </c>
      <c r="R596" s="24">
        <v>0</v>
      </c>
      <c r="S596" s="42">
        <v>1</v>
      </c>
      <c r="T596" s="32">
        <v>0</v>
      </c>
      <c r="U596" s="39">
        <v>0</v>
      </c>
      <c r="V596" s="64">
        <v>0</v>
      </c>
      <c r="W596" s="27">
        <v>0</v>
      </c>
      <c r="X596" s="88">
        <v>0</v>
      </c>
      <c r="Y596" s="26">
        <v>0</v>
      </c>
      <c r="Z596" s="27">
        <v>0</v>
      </c>
      <c r="AA596" s="89">
        <v>0</v>
      </c>
      <c r="AB596" s="67">
        <v>0</v>
      </c>
      <c r="AC596" s="67">
        <v>0</v>
      </c>
      <c r="AD596" s="75">
        <v>1</v>
      </c>
      <c r="AE596" s="64">
        <v>0</v>
      </c>
      <c r="AF596" s="27">
        <f t="shared" si="100"/>
        <v>0</v>
      </c>
      <c r="AG596" s="88">
        <v>0</v>
      </c>
      <c r="AH596" s="26">
        <v>0</v>
      </c>
      <c r="AI596" s="27">
        <f t="shared" si="101"/>
        <v>0</v>
      </c>
      <c r="AJ596" s="89">
        <v>0</v>
      </c>
      <c r="AK596" s="67">
        <f t="shared" si="102"/>
        <v>0</v>
      </c>
      <c r="AL596" s="67">
        <f t="shared" si="103"/>
        <v>0</v>
      </c>
      <c r="AM596" s="75">
        <f t="shared" si="104"/>
        <v>1</v>
      </c>
    </row>
    <row r="597" spans="1:39" x14ac:dyDescent="0.25">
      <c r="A597" s="5"/>
      <c r="B597" s="50" t="s">
        <v>234</v>
      </c>
      <c r="C597" s="6" t="s">
        <v>2602</v>
      </c>
      <c r="D597" s="6" t="s">
        <v>2603</v>
      </c>
      <c r="E597" s="67" t="s">
        <v>2661</v>
      </c>
      <c r="F597" s="76"/>
      <c r="G597" s="8">
        <v>654300</v>
      </c>
      <c r="H597" s="90">
        <f>VLOOKUP(C597,'[1]Actualisation du CIF'!B$7:G$1272,6,0)</f>
        <v>0.48352699999999998</v>
      </c>
      <c r="I597" s="68">
        <v>0.57321239999999996</v>
      </c>
      <c r="J597" s="11">
        <v>553.03345400000001</v>
      </c>
      <c r="K597" s="11">
        <v>585.37420134364731</v>
      </c>
      <c r="L597" s="51">
        <v>15059.438457</v>
      </c>
      <c r="M597" s="41">
        <v>12680753</v>
      </c>
      <c r="N597" s="21">
        <v>19.380640379031025</v>
      </c>
      <c r="O597" s="8">
        <v>0</v>
      </c>
      <c r="P597" s="23">
        <v>4.7516919672860959E-2</v>
      </c>
      <c r="Q597" s="24">
        <v>1</v>
      </c>
      <c r="R597" s="24">
        <v>0</v>
      </c>
      <c r="S597" s="42">
        <v>0</v>
      </c>
      <c r="T597" s="32">
        <v>12680753</v>
      </c>
      <c r="U597" s="39">
        <v>0</v>
      </c>
      <c r="V597" s="64">
        <v>13948828.300000001</v>
      </c>
      <c r="W597" s="27">
        <v>21.318704416934128</v>
      </c>
      <c r="X597" s="88">
        <v>0.10000000000000006</v>
      </c>
      <c r="Y597" s="26">
        <v>20422479.514030006</v>
      </c>
      <c r="Z597" s="27">
        <v>31.212715136833264</v>
      </c>
      <c r="AA597" s="89">
        <v>0.61051000000000044</v>
      </c>
      <c r="AB597" s="67">
        <v>1</v>
      </c>
      <c r="AC597" s="67">
        <v>0</v>
      </c>
      <c r="AD597" s="75">
        <v>0</v>
      </c>
      <c r="AE597" s="64">
        <v>13948828.300000001</v>
      </c>
      <c r="AF597" s="27">
        <f t="shared" si="100"/>
        <v>21.318704416934128</v>
      </c>
      <c r="AG597" s="88">
        <f t="shared" ref="AG597:AG604" si="107">(AE597-M597)/M597</f>
        <v>0.10000000000000006</v>
      </c>
      <c r="AH597" s="26">
        <v>18653064.44551038</v>
      </c>
      <c r="AI597" s="27">
        <f t="shared" si="101"/>
        <v>28.508428007810455</v>
      </c>
      <c r="AJ597" s="89">
        <f t="shared" ref="AJ597:AJ604" si="108">(AH597-M597)/M597</f>
        <v>0.47097451117535211</v>
      </c>
      <c r="AK597" s="67">
        <f t="shared" si="102"/>
        <v>1</v>
      </c>
      <c r="AL597" s="67">
        <f t="shared" si="103"/>
        <v>0</v>
      </c>
      <c r="AM597" s="75">
        <f t="shared" si="104"/>
        <v>0</v>
      </c>
    </row>
    <row r="598" spans="1:39" x14ac:dyDescent="0.25">
      <c r="A598" s="5"/>
      <c r="B598" s="50" t="s">
        <v>234</v>
      </c>
      <c r="C598" s="6" t="s">
        <v>1749</v>
      </c>
      <c r="D598" s="6" t="s">
        <v>1750</v>
      </c>
      <c r="E598" s="67" t="s">
        <v>947</v>
      </c>
      <c r="F598" s="76"/>
      <c r="G598" s="8">
        <v>39001</v>
      </c>
      <c r="H598" s="90">
        <f>VLOOKUP(C598,'[1]Actualisation du CIF'!B$7:G$1272,6,0)</f>
        <v>0.347551</v>
      </c>
      <c r="I598" s="68">
        <v>0.36007400000000001</v>
      </c>
      <c r="J598" s="11">
        <v>291.51796100000001</v>
      </c>
      <c r="K598" s="11">
        <v>284.13949500000001</v>
      </c>
      <c r="L598" s="51">
        <v>13337.294282999999</v>
      </c>
      <c r="M598" s="41">
        <v>326059</v>
      </c>
      <c r="N598" s="21">
        <v>8.3602728135176019</v>
      </c>
      <c r="O598" s="8">
        <v>0</v>
      </c>
      <c r="P598" s="23">
        <v>-0.12604242220195069</v>
      </c>
      <c r="Q598" s="24">
        <v>0</v>
      </c>
      <c r="R598" s="24">
        <v>1</v>
      </c>
      <c r="S598" s="42">
        <v>0</v>
      </c>
      <c r="T598" s="32">
        <v>326059</v>
      </c>
      <c r="U598" s="39">
        <v>0</v>
      </c>
      <c r="V598" s="64">
        <v>358664.9</v>
      </c>
      <c r="W598" s="27">
        <v>9.196300094869363</v>
      </c>
      <c r="X598" s="88">
        <v>0.10000000000000007</v>
      </c>
      <c r="Y598" s="26">
        <v>525121.28009000013</v>
      </c>
      <c r="Z598" s="27">
        <v>13.464302968898236</v>
      </c>
      <c r="AA598" s="89">
        <v>0.61051000000000044</v>
      </c>
      <c r="AB598" s="67">
        <v>1</v>
      </c>
      <c r="AC598" s="67">
        <v>0</v>
      </c>
      <c r="AD598" s="75">
        <v>0</v>
      </c>
      <c r="AE598" s="64">
        <v>358664.9</v>
      </c>
      <c r="AF598" s="27">
        <f t="shared" si="100"/>
        <v>9.196300094869363</v>
      </c>
      <c r="AG598" s="88">
        <f t="shared" si="107"/>
        <v>0.10000000000000007</v>
      </c>
      <c r="AH598" s="26">
        <v>525121.28009000013</v>
      </c>
      <c r="AI598" s="27">
        <f t="shared" si="101"/>
        <v>13.464302968898236</v>
      </c>
      <c r="AJ598" s="89">
        <f t="shared" si="108"/>
        <v>0.61051000000000044</v>
      </c>
      <c r="AK598" s="67">
        <f t="shared" si="102"/>
        <v>1</v>
      </c>
      <c r="AL598" s="67">
        <f t="shared" si="103"/>
        <v>0</v>
      </c>
      <c r="AM598" s="75">
        <f t="shared" si="104"/>
        <v>0</v>
      </c>
    </row>
    <row r="599" spans="1:39" x14ac:dyDescent="0.25">
      <c r="A599" s="5"/>
      <c r="B599" s="50" t="s">
        <v>234</v>
      </c>
      <c r="C599" s="6" t="s">
        <v>1757</v>
      </c>
      <c r="D599" s="6" t="s">
        <v>1758</v>
      </c>
      <c r="E599" s="67" t="s">
        <v>947</v>
      </c>
      <c r="F599" s="76"/>
      <c r="G599" s="8">
        <v>16588</v>
      </c>
      <c r="H599" s="90">
        <f>VLOOKUP(C599,'[1]Actualisation du CIF'!B$7:G$1272,6,0)</f>
        <v>0.34015499999999999</v>
      </c>
      <c r="I599" s="68">
        <v>0.34255099999999999</v>
      </c>
      <c r="J599" s="11">
        <v>219.61019999999999</v>
      </c>
      <c r="K599" s="11">
        <v>284.13949500000001</v>
      </c>
      <c r="L599" s="51">
        <v>11484.382598</v>
      </c>
      <c r="M599" s="41">
        <v>132043</v>
      </c>
      <c r="N599" s="21">
        <v>7.9601519170484689</v>
      </c>
      <c r="O599" s="8">
        <v>0</v>
      </c>
      <c r="P599" s="23">
        <v>-0.1454975744617579</v>
      </c>
      <c r="Q599" s="24">
        <v>0</v>
      </c>
      <c r="R599" s="24">
        <v>1</v>
      </c>
      <c r="S599" s="42">
        <v>0</v>
      </c>
      <c r="T599" s="32">
        <v>132043</v>
      </c>
      <c r="U599" s="39">
        <v>0</v>
      </c>
      <c r="V599" s="64">
        <v>145247.30000000002</v>
      </c>
      <c r="W599" s="27">
        <v>8.7561671087533171</v>
      </c>
      <c r="X599" s="88">
        <v>0.10000000000000013</v>
      </c>
      <c r="Y599" s="26">
        <v>212656.57193000009</v>
      </c>
      <c r="Z599" s="27">
        <v>12.819904263925736</v>
      </c>
      <c r="AA599" s="89">
        <v>0.61051000000000066</v>
      </c>
      <c r="AB599" s="67">
        <v>1</v>
      </c>
      <c r="AC599" s="67">
        <v>0</v>
      </c>
      <c r="AD599" s="75">
        <v>0</v>
      </c>
      <c r="AE599" s="64">
        <v>145247.30000000002</v>
      </c>
      <c r="AF599" s="27">
        <f t="shared" si="100"/>
        <v>8.7561671087533171</v>
      </c>
      <c r="AG599" s="88">
        <f t="shared" si="107"/>
        <v>0.10000000000000013</v>
      </c>
      <c r="AH599" s="26">
        <v>212656.57193000009</v>
      </c>
      <c r="AI599" s="27">
        <f t="shared" si="101"/>
        <v>12.819904263925736</v>
      </c>
      <c r="AJ599" s="89">
        <f t="shared" si="108"/>
        <v>0.61051000000000066</v>
      </c>
      <c r="AK599" s="67">
        <f t="shared" si="102"/>
        <v>1</v>
      </c>
      <c r="AL599" s="67">
        <f t="shared" si="103"/>
        <v>0</v>
      </c>
      <c r="AM599" s="75">
        <f t="shared" si="104"/>
        <v>0</v>
      </c>
    </row>
    <row r="600" spans="1:39" x14ac:dyDescent="0.25">
      <c r="A600" s="5"/>
      <c r="B600" s="50" t="s">
        <v>234</v>
      </c>
      <c r="C600" s="6" t="s">
        <v>1737</v>
      </c>
      <c r="D600" s="6" t="s">
        <v>1738</v>
      </c>
      <c r="E600" s="67" t="s">
        <v>947</v>
      </c>
      <c r="F600" s="76"/>
      <c r="G600" s="8">
        <v>62048</v>
      </c>
      <c r="H600" s="90">
        <f>VLOOKUP(C600,'[1]Actualisation du CIF'!B$7:G$1272,6,0)</f>
        <v>0.31495699999999999</v>
      </c>
      <c r="I600" s="68">
        <v>0.31396299999999999</v>
      </c>
      <c r="J600" s="11">
        <v>214.84760199999999</v>
      </c>
      <c r="K600" s="11">
        <v>284.13949500000001</v>
      </c>
      <c r="L600" s="51">
        <v>14794.598336999999</v>
      </c>
      <c r="M600" s="41">
        <v>876115</v>
      </c>
      <c r="N600" s="21">
        <v>14.119955518308407</v>
      </c>
      <c r="O600" s="8">
        <v>0</v>
      </c>
      <c r="P600" s="23">
        <v>-7.3702601499123083E-2</v>
      </c>
      <c r="Q600" s="24">
        <v>0</v>
      </c>
      <c r="R600" s="24">
        <v>1</v>
      </c>
      <c r="S600" s="42">
        <v>0</v>
      </c>
      <c r="T600" s="32">
        <v>876115</v>
      </c>
      <c r="U600" s="39">
        <v>0</v>
      </c>
      <c r="V600" s="64">
        <v>963726.50000000012</v>
      </c>
      <c r="W600" s="27">
        <v>15.531951070139248</v>
      </c>
      <c r="X600" s="88">
        <v>0.10000000000000013</v>
      </c>
      <c r="Y600" s="26">
        <v>1240404.4199550268</v>
      </c>
      <c r="Z600" s="27">
        <v>19.991045963689835</v>
      </c>
      <c r="AA600" s="89">
        <v>0.41580091649501127</v>
      </c>
      <c r="AB600" s="67">
        <v>1</v>
      </c>
      <c r="AC600" s="67">
        <v>0</v>
      </c>
      <c r="AD600" s="75">
        <v>0</v>
      </c>
      <c r="AE600" s="64">
        <v>963726.50000000012</v>
      </c>
      <c r="AF600" s="27">
        <f t="shared" si="100"/>
        <v>15.531951070139248</v>
      </c>
      <c r="AG600" s="88">
        <f t="shared" si="107"/>
        <v>0.10000000000000013</v>
      </c>
      <c r="AH600" s="26">
        <v>1156404.7220090353</v>
      </c>
      <c r="AI600" s="27">
        <f t="shared" si="101"/>
        <v>18.63726021804144</v>
      </c>
      <c r="AJ600" s="89">
        <f t="shared" si="108"/>
        <v>0.31992343700203202</v>
      </c>
      <c r="AK600" s="67">
        <f t="shared" si="102"/>
        <v>1</v>
      </c>
      <c r="AL600" s="67">
        <f t="shared" si="103"/>
        <v>0</v>
      </c>
      <c r="AM600" s="75">
        <f t="shared" si="104"/>
        <v>0</v>
      </c>
    </row>
    <row r="601" spans="1:39" x14ac:dyDescent="0.25">
      <c r="A601" s="5"/>
      <c r="B601" s="50" t="s">
        <v>234</v>
      </c>
      <c r="C601" s="6" t="s">
        <v>1751</v>
      </c>
      <c r="D601" s="6" t="s">
        <v>1752</v>
      </c>
      <c r="E601" s="67" t="s">
        <v>947</v>
      </c>
      <c r="F601" s="76"/>
      <c r="G601" s="8">
        <v>16045</v>
      </c>
      <c r="H601" s="90">
        <f>VLOOKUP(C601,'[1]Actualisation du CIF'!B$7:G$1272,6,0)</f>
        <v>0.45637699999999998</v>
      </c>
      <c r="I601" s="68">
        <v>0.45645400000000003</v>
      </c>
      <c r="J601" s="11">
        <v>269.78554100000002</v>
      </c>
      <c r="K601" s="11">
        <v>284.13949500000001</v>
      </c>
      <c r="L601" s="51">
        <v>10708.974604000001</v>
      </c>
      <c r="M601" s="41">
        <v>247113</v>
      </c>
      <c r="N601" s="21">
        <v>15.401246494234965</v>
      </c>
      <c r="O601" s="8">
        <v>0</v>
      </c>
      <c r="P601" s="23">
        <v>-9.8892766561732418E-2</v>
      </c>
      <c r="Q601" s="24">
        <v>0</v>
      </c>
      <c r="R601" s="24">
        <v>1</v>
      </c>
      <c r="S601" s="42">
        <v>0</v>
      </c>
      <c r="T601" s="32">
        <v>247113</v>
      </c>
      <c r="U601" s="39">
        <v>0</v>
      </c>
      <c r="V601" s="64">
        <v>271824.30000000005</v>
      </c>
      <c r="W601" s="27">
        <v>16.941371143658465</v>
      </c>
      <c r="X601" s="88">
        <v>0.10000000000000019</v>
      </c>
      <c r="Y601" s="26">
        <v>397977.95763000019</v>
      </c>
      <c r="Z601" s="27">
        <v>24.803861491430364</v>
      </c>
      <c r="AA601" s="89">
        <v>0.61051000000000077</v>
      </c>
      <c r="AB601" s="67">
        <v>1</v>
      </c>
      <c r="AC601" s="67">
        <v>0</v>
      </c>
      <c r="AD601" s="75">
        <v>0</v>
      </c>
      <c r="AE601" s="64">
        <v>271824.30000000005</v>
      </c>
      <c r="AF601" s="27">
        <f t="shared" si="100"/>
        <v>16.941371143658465</v>
      </c>
      <c r="AG601" s="88">
        <f t="shared" si="107"/>
        <v>0.10000000000000019</v>
      </c>
      <c r="AH601" s="26">
        <v>397977.95763000019</v>
      </c>
      <c r="AI601" s="27">
        <f t="shared" si="101"/>
        <v>24.803861491430364</v>
      </c>
      <c r="AJ601" s="89">
        <f t="shared" si="108"/>
        <v>0.61051000000000077</v>
      </c>
      <c r="AK601" s="67">
        <f t="shared" si="102"/>
        <v>1</v>
      </c>
      <c r="AL601" s="67">
        <f t="shared" si="103"/>
        <v>0</v>
      </c>
      <c r="AM601" s="75">
        <f t="shared" si="104"/>
        <v>0</v>
      </c>
    </row>
    <row r="602" spans="1:39" x14ac:dyDescent="0.25">
      <c r="A602" s="5"/>
      <c r="B602" s="50" t="s">
        <v>234</v>
      </c>
      <c r="C602" s="6" t="s">
        <v>1741</v>
      </c>
      <c r="D602" s="6" t="s">
        <v>1742</v>
      </c>
      <c r="E602" s="67" t="s">
        <v>947</v>
      </c>
      <c r="F602" s="76"/>
      <c r="G602" s="8">
        <v>68342</v>
      </c>
      <c r="H602" s="90">
        <f>VLOOKUP(C602,'[1]Actualisation du CIF'!B$7:G$1272,6,0)</f>
        <v>0.38670399999999999</v>
      </c>
      <c r="I602" s="68">
        <v>0.37951200000000002</v>
      </c>
      <c r="J602" s="11">
        <v>397.497703</v>
      </c>
      <c r="K602" s="11">
        <v>284.13949500000001</v>
      </c>
      <c r="L602" s="51">
        <v>12389.871789000001</v>
      </c>
      <c r="M602" s="41">
        <v>600773</v>
      </c>
      <c r="N602" s="21">
        <v>8.7906850838430248</v>
      </c>
      <c r="O602" s="8">
        <v>0</v>
      </c>
      <c r="P602" s="23">
        <v>-8.0456289584967533E-2</v>
      </c>
      <c r="Q602" s="24">
        <v>0</v>
      </c>
      <c r="R602" s="24">
        <v>1</v>
      </c>
      <c r="S602" s="42">
        <v>0</v>
      </c>
      <c r="T602" s="32">
        <v>600773</v>
      </c>
      <c r="U602" s="39">
        <v>0</v>
      </c>
      <c r="V602" s="64">
        <v>660850.30000000005</v>
      </c>
      <c r="W602" s="27">
        <v>9.6697535922273286</v>
      </c>
      <c r="X602" s="88">
        <v>0.10000000000000007</v>
      </c>
      <c r="Y602" s="26">
        <v>967550.92423000035</v>
      </c>
      <c r="Z602" s="27">
        <v>14.157486234380036</v>
      </c>
      <c r="AA602" s="89">
        <v>0.61051000000000055</v>
      </c>
      <c r="AB602" s="67">
        <v>1</v>
      </c>
      <c r="AC602" s="67">
        <v>0</v>
      </c>
      <c r="AD602" s="75">
        <v>0</v>
      </c>
      <c r="AE602" s="64">
        <v>660850.30000000005</v>
      </c>
      <c r="AF602" s="27">
        <f t="shared" si="100"/>
        <v>9.6697535922273286</v>
      </c>
      <c r="AG602" s="88">
        <f t="shared" si="107"/>
        <v>0.10000000000000007</v>
      </c>
      <c r="AH602" s="26">
        <v>967550.92423000035</v>
      </c>
      <c r="AI602" s="27">
        <f t="shared" si="101"/>
        <v>14.157486234380036</v>
      </c>
      <c r="AJ602" s="89">
        <f t="shared" si="108"/>
        <v>0.61051000000000055</v>
      </c>
      <c r="AK602" s="67">
        <f t="shared" si="102"/>
        <v>1</v>
      </c>
      <c r="AL602" s="67">
        <f t="shared" si="103"/>
        <v>0</v>
      </c>
      <c r="AM602" s="75">
        <f t="shared" si="104"/>
        <v>0</v>
      </c>
    </row>
    <row r="603" spans="1:39" x14ac:dyDescent="0.25">
      <c r="A603" s="5"/>
      <c r="B603" s="50" t="s">
        <v>234</v>
      </c>
      <c r="C603" s="6" t="s">
        <v>1747</v>
      </c>
      <c r="D603" s="6" t="s">
        <v>1748</v>
      </c>
      <c r="E603" s="67" t="s">
        <v>947</v>
      </c>
      <c r="F603" s="76"/>
      <c r="G603" s="8">
        <v>34176</v>
      </c>
      <c r="H603" s="90">
        <f>VLOOKUP(C603,'[1]Actualisation du CIF'!B$7:G$1272,6,0)</f>
        <v>0.46324100000000001</v>
      </c>
      <c r="I603" s="68">
        <v>0.47043299999999999</v>
      </c>
      <c r="J603" s="11">
        <v>276.7955</v>
      </c>
      <c r="K603" s="11">
        <v>284.13949500000001</v>
      </c>
      <c r="L603" s="51">
        <v>13598.868336</v>
      </c>
      <c r="M603" s="41">
        <v>412145</v>
      </c>
      <c r="N603" s="21">
        <v>12.059486189138577</v>
      </c>
      <c r="O603" s="8">
        <v>0</v>
      </c>
      <c r="P603" s="23">
        <v>-0.11428843566757656</v>
      </c>
      <c r="Q603" s="24">
        <v>0</v>
      </c>
      <c r="R603" s="24">
        <v>1</v>
      </c>
      <c r="S603" s="42">
        <v>0</v>
      </c>
      <c r="T603" s="32">
        <v>412145</v>
      </c>
      <c r="U603" s="39">
        <v>0</v>
      </c>
      <c r="V603" s="64">
        <v>453359.50000000006</v>
      </c>
      <c r="W603" s="27">
        <v>13.265434808052436</v>
      </c>
      <c r="X603" s="88">
        <v>0.10000000000000014</v>
      </c>
      <c r="Y603" s="26">
        <v>663763.64395000029</v>
      </c>
      <c r="Z603" s="27">
        <v>19.421923102469577</v>
      </c>
      <c r="AA603" s="89">
        <v>0.61051000000000066</v>
      </c>
      <c r="AB603" s="67">
        <v>1</v>
      </c>
      <c r="AC603" s="67">
        <v>0</v>
      </c>
      <c r="AD603" s="75">
        <v>0</v>
      </c>
      <c r="AE603" s="64">
        <v>453359.50000000006</v>
      </c>
      <c r="AF603" s="27">
        <f t="shared" si="100"/>
        <v>13.265434808052436</v>
      </c>
      <c r="AG603" s="88">
        <f t="shared" si="107"/>
        <v>0.10000000000000014</v>
      </c>
      <c r="AH603" s="26">
        <v>663763.64395000029</v>
      </c>
      <c r="AI603" s="27">
        <f t="shared" si="101"/>
        <v>19.421923102469577</v>
      </c>
      <c r="AJ603" s="89">
        <f t="shared" si="108"/>
        <v>0.61051000000000066</v>
      </c>
      <c r="AK603" s="67">
        <f t="shared" si="102"/>
        <v>1</v>
      </c>
      <c r="AL603" s="67">
        <f t="shared" si="103"/>
        <v>0</v>
      </c>
      <c r="AM603" s="75">
        <f t="shared" si="104"/>
        <v>0</v>
      </c>
    </row>
    <row r="604" spans="1:39" x14ac:dyDescent="0.25">
      <c r="A604" s="5"/>
      <c r="B604" s="50" t="s">
        <v>234</v>
      </c>
      <c r="C604" s="6" t="s">
        <v>237</v>
      </c>
      <c r="D604" s="6" t="s">
        <v>238</v>
      </c>
      <c r="E604" s="67" t="s">
        <v>2633</v>
      </c>
      <c r="F604" s="76"/>
      <c r="G604" s="8">
        <v>110678</v>
      </c>
      <c r="H604" s="90">
        <f>VLOOKUP(C604,'[1]Actualisation du CIF'!B$7:G$1272,6,0)</f>
        <v>0.314442</v>
      </c>
      <c r="I604" s="68">
        <v>0.33207900000000001</v>
      </c>
      <c r="J604" s="11">
        <v>262.68418300000002</v>
      </c>
      <c r="K604" s="11">
        <v>401.16184900000002</v>
      </c>
      <c r="L604" s="51">
        <v>17996.756144999999</v>
      </c>
      <c r="M604" s="41">
        <v>3077340</v>
      </c>
      <c r="N604" s="21">
        <v>27.804441713800394</v>
      </c>
      <c r="O604" s="8">
        <v>0</v>
      </c>
      <c r="P604" s="23">
        <v>-2.1429283166075834E-2</v>
      </c>
      <c r="Q604" s="24">
        <v>0</v>
      </c>
      <c r="R604" s="24">
        <v>1</v>
      </c>
      <c r="S604" s="42">
        <v>0</v>
      </c>
      <c r="T604" s="32">
        <v>3077340</v>
      </c>
      <c r="U604" s="39">
        <v>0</v>
      </c>
      <c r="V604" s="64">
        <v>2923473</v>
      </c>
      <c r="W604" s="27">
        <v>26.414219628110374</v>
      </c>
      <c r="X604" s="88">
        <v>-0.05</v>
      </c>
      <c r="Y604" s="26">
        <v>2381187.0302062496</v>
      </c>
      <c r="Z604" s="27">
        <v>21.514546975968571</v>
      </c>
      <c r="AA604" s="89">
        <v>-0.22621906250000015</v>
      </c>
      <c r="AB604" s="67">
        <v>0</v>
      </c>
      <c r="AC604" s="67">
        <v>1</v>
      </c>
      <c r="AD604" s="75">
        <v>0</v>
      </c>
      <c r="AE604" s="64">
        <v>2923473</v>
      </c>
      <c r="AF604" s="27">
        <f t="shared" si="100"/>
        <v>26.414219628110374</v>
      </c>
      <c r="AG604" s="88">
        <f t="shared" si="107"/>
        <v>-0.05</v>
      </c>
      <c r="AH604" s="26">
        <v>2381187.0302062496</v>
      </c>
      <c r="AI604" s="27">
        <f t="shared" si="101"/>
        <v>21.514546975968571</v>
      </c>
      <c r="AJ604" s="89">
        <f t="shared" si="108"/>
        <v>-0.22621906250000015</v>
      </c>
      <c r="AK604" s="67">
        <f t="shared" si="102"/>
        <v>0</v>
      </c>
      <c r="AL604" s="67">
        <f t="shared" si="103"/>
        <v>1</v>
      </c>
      <c r="AM604" s="75">
        <f t="shared" si="104"/>
        <v>0</v>
      </c>
    </row>
    <row r="605" spans="1:39" x14ac:dyDescent="0.25">
      <c r="A605" s="5"/>
      <c r="B605" s="50" t="s">
        <v>234</v>
      </c>
      <c r="C605" s="6" t="s">
        <v>241</v>
      </c>
      <c r="D605" s="6" t="s">
        <v>242</v>
      </c>
      <c r="E605" s="67" t="s">
        <v>2633</v>
      </c>
      <c r="F605" s="76"/>
      <c r="G605" s="8">
        <v>135916</v>
      </c>
      <c r="H605" s="90">
        <f>VLOOKUP(C605,'[1]Actualisation du CIF'!B$7:G$1272,6,0)</f>
        <v>0.38221699999999997</v>
      </c>
      <c r="I605" s="68">
        <v>0.37932300000000002</v>
      </c>
      <c r="J605" s="11">
        <v>766.05389400000001</v>
      </c>
      <c r="K605" s="11">
        <v>401.16184900000002</v>
      </c>
      <c r="L605" s="51">
        <v>13779.421343</v>
      </c>
      <c r="M605" s="41">
        <v>0</v>
      </c>
      <c r="N605" s="21">
        <v>0</v>
      </c>
      <c r="O605" s="8">
        <v>-221076</v>
      </c>
      <c r="P605" s="23">
        <v>0</v>
      </c>
      <c r="Q605" s="24">
        <v>0</v>
      </c>
      <c r="R605" s="24">
        <v>0</v>
      </c>
      <c r="S605" s="42">
        <v>1</v>
      </c>
      <c r="T605" s="32">
        <v>679580</v>
      </c>
      <c r="U605" s="39">
        <v>1</v>
      </c>
      <c r="V605" s="64">
        <v>747538</v>
      </c>
      <c r="W605" s="27">
        <v>5.5</v>
      </c>
      <c r="X605" s="88" t="s">
        <v>2632</v>
      </c>
      <c r="Y605" s="26">
        <v>1094470.3858000003</v>
      </c>
      <c r="Z605" s="27">
        <v>8.0525500000000019</v>
      </c>
      <c r="AA605" s="89" t="s">
        <v>2632</v>
      </c>
      <c r="AB605" s="67">
        <v>1</v>
      </c>
      <c r="AC605" s="67">
        <v>0</v>
      </c>
      <c r="AD605" s="75">
        <v>0</v>
      </c>
      <c r="AE605" s="64">
        <v>747538</v>
      </c>
      <c r="AF605" s="27">
        <f t="shared" si="100"/>
        <v>5.5</v>
      </c>
      <c r="AG605" s="88" t="s">
        <v>2632</v>
      </c>
      <c r="AH605" s="26">
        <v>1094470.3858000003</v>
      </c>
      <c r="AI605" s="27">
        <f t="shared" si="101"/>
        <v>8.0525500000000019</v>
      </c>
      <c r="AJ605" s="89" t="s">
        <v>2632</v>
      </c>
      <c r="AK605" s="67">
        <f t="shared" si="102"/>
        <v>1</v>
      </c>
      <c r="AL605" s="67">
        <f t="shared" si="103"/>
        <v>0</v>
      </c>
      <c r="AM605" s="75">
        <f t="shared" si="104"/>
        <v>0</v>
      </c>
    </row>
    <row r="606" spans="1:39" x14ac:dyDescent="0.25">
      <c r="A606" s="5"/>
      <c r="B606" s="50" t="s">
        <v>243</v>
      </c>
      <c r="C606" s="6" t="s">
        <v>1781</v>
      </c>
      <c r="D606" s="6" t="s">
        <v>1782</v>
      </c>
      <c r="E606" s="67" t="s">
        <v>947</v>
      </c>
      <c r="F606" s="76"/>
      <c r="G606" s="8">
        <v>16217</v>
      </c>
      <c r="H606" s="90">
        <f>VLOOKUP(C606,'[1]Actualisation du CIF'!B$7:G$1272,6,0)</f>
        <v>0.32982099999999998</v>
      </c>
      <c r="I606" s="68">
        <v>0.32988299999999998</v>
      </c>
      <c r="J606" s="11">
        <v>351.319233</v>
      </c>
      <c r="K606" s="11">
        <v>284.13949500000001</v>
      </c>
      <c r="L606" s="51">
        <v>16948.274788999999</v>
      </c>
      <c r="M606" s="41">
        <v>35895</v>
      </c>
      <c r="N606" s="21">
        <v>2.2134180181291239</v>
      </c>
      <c r="O606" s="8">
        <v>0</v>
      </c>
      <c r="P606" s="23">
        <v>-0.33664960421469836</v>
      </c>
      <c r="Q606" s="24">
        <v>0</v>
      </c>
      <c r="R606" s="24">
        <v>1</v>
      </c>
      <c r="S606" s="42">
        <v>0</v>
      </c>
      <c r="T606" s="32">
        <v>81085</v>
      </c>
      <c r="U606" s="39">
        <v>1</v>
      </c>
      <c r="V606" s="64">
        <v>89193.5</v>
      </c>
      <c r="W606" s="27">
        <v>5.5</v>
      </c>
      <c r="X606" s="88" t="s">
        <v>2632</v>
      </c>
      <c r="Y606" s="26">
        <v>130588.20335000005</v>
      </c>
      <c r="Z606" s="27">
        <v>8.0525500000000036</v>
      </c>
      <c r="AA606" s="89" t="s">
        <v>2632</v>
      </c>
      <c r="AB606" s="67">
        <v>1</v>
      </c>
      <c r="AC606" s="67">
        <v>0</v>
      </c>
      <c r="AD606" s="75">
        <v>0</v>
      </c>
      <c r="AE606" s="64">
        <v>89193.5</v>
      </c>
      <c r="AF606" s="27">
        <f t="shared" si="100"/>
        <v>5.5</v>
      </c>
      <c r="AG606" s="88" t="s">
        <v>2632</v>
      </c>
      <c r="AH606" s="26">
        <v>130588.20335000005</v>
      </c>
      <c r="AI606" s="27">
        <f t="shared" si="101"/>
        <v>8.0525500000000036</v>
      </c>
      <c r="AJ606" s="89" t="s">
        <v>2632</v>
      </c>
      <c r="AK606" s="67">
        <f t="shared" si="102"/>
        <v>1</v>
      </c>
      <c r="AL606" s="67">
        <f t="shared" si="103"/>
        <v>0</v>
      </c>
      <c r="AM606" s="75">
        <f t="shared" si="104"/>
        <v>0</v>
      </c>
    </row>
    <row r="607" spans="1:39" x14ac:dyDescent="0.25">
      <c r="A607" s="5"/>
      <c r="B607" s="50" t="s">
        <v>243</v>
      </c>
      <c r="C607" s="6" t="s">
        <v>1759</v>
      </c>
      <c r="D607" s="6" t="s">
        <v>1760</v>
      </c>
      <c r="E607" s="67" t="s">
        <v>947</v>
      </c>
      <c r="F607" s="76"/>
      <c r="G607" s="8">
        <v>16999</v>
      </c>
      <c r="H607" s="90">
        <f>VLOOKUP(C607,'[1]Actualisation du CIF'!B$7:G$1272,6,0)</f>
        <v>0.240676</v>
      </c>
      <c r="I607" s="68">
        <v>0.24185499999999999</v>
      </c>
      <c r="J607" s="11">
        <v>448.434731</v>
      </c>
      <c r="K607" s="11">
        <v>284.13949500000001</v>
      </c>
      <c r="L607" s="51">
        <v>13758.052863000001</v>
      </c>
      <c r="M607" s="41">
        <v>130404</v>
      </c>
      <c r="N607" s="21">
        <v>7.6712747808694628</v>
      </c>
      <c r="O607" s="8">
        <v>0</v>
      </c>
      <c r="P607" s="23">
        <v>-0.10696196701424032</v>
      </c>
      <c r="Q607" s="24">
        <v>0</v>
      </c>
      <c r="R607" s="24">
        <v>1</v>
      </c>
      <c r="S607" s="42">
        <v>0</v>
      </c>
      <c r="T607" s="32">
        <v>130404</v>
      </c>
      <c r="U607" s="39">
        <v>0</v>
      </c>
      <c r="V607" s="64">
        <v>143444.40000000002</v>
      </c>
      <c r="W607" s="27">
        <v>8.4384022589564101</v>
      </c>
      <c r="X607" s="88">
        <v>0.10000000000000017</v>
      </c>
      <c r="Y607" s="26">
        <v>210016.9460400001</v>
      </c>
      <c r="Z607" s="27">
        <v>12.354664747338084</v>
      </c>
      <c r="AA607" s="89">
        <v>0.61051000000000077</v>
      </c>
      <c r="AB607" s="67">
        <v>1</v>
      </c>
      <c r="AC607" s="67">
        <v>0</v>
      </c>
      <c r="AD607" s="75">
        <v>0</v>
      </c>
      <c r="AE607" s="64">
        <v>143444.40000000002</v>
      </c>
      <c r="AF607" s="27">
        <f t="shared" si="100"/>
        <v>8.4384022589564101</v>
      </c>
      <c r="AG607" s="88">
        <f>(AE607-M607)/M607</f>
        <v>0.10000000000000017</v>
      </c>
      <c r="AH607" s="26">
        <v>198085.67493810609</v>
      </c>
      <c r="AI607" s="27">
        <f t="shared" si="101"/>
        <v>11.652783983652338</v>
      </c>
      <c r="AJ607" s="89">
        <f>(AH607-M607)/M607</f>
        <v>0.51901532880974588</v>
      </c>
      <c r="AK607" s="67">
        <f t="shared" si="102"/>
        <v>1</v>
      </c>
      <c r="AL607" s="67">
        <f t="shared" si="103"/>
        <v>0</v>
      </c>
      <c r="AM607" s="75">
        <f t="shared" si="104"/>
        <v>0</v>
      </c>
    </row>
    <row r="608" spans="1:39" x14ac:dyDescent="0.25">
      <c r="A608" s="5"/>
      <c r="B608" s="50" t="s">
        <v>243</v>
      </c>
      <c r="C608" s="6" t="s">
        <v>1761</v>
      </c>
      <c r="D608" s="6" t="s">
        <v>1762</v>
      </c>
      <c r="E608" s="67" t="s">
        <v>947</v>
      </c>
      <c r="F608" s="76"/>
      <c r="G608" s="8">
        <v>31017</v>
      </c>
      <c r="H608" s="90">
        <f>VLOOKUP(C608,'[1]Actualisation du CIF'!B$7:G$1272,6,0)</f>
        <v>0.362786</v>
      </c>
      <c r="I608" s="68">
        <v>0.35258499999999998</v>
      </c>
      <c r="J608" s="11">
        <v>354.23187300000001</v>
      </c>
      <c r="K608" s="11">
        <v>284.13949500000001</v>
      </c>
      <c r="L608" s="51">
        <v>12979.367327</v>
      </c>
      <c r="M608" s="41">
        <v>257887</v>
      </c>
      <c r="N608" s="21">
        <v>8.3143759873617693</v>
      </c>
      <c r="O608" s="8">
        <v>0</v>
      </c>
      <c r="P608" s="23">
        <v>1.6552980565521229E-2</v>
      </c>
      <c r="Q608" s="24">
        <v>1</v>
      </c>
      <c r="R608" s="24">
        <v>0</v>
      </c>
      <c r="S608" s="42">
        <v>0</v>
      </c>
      <c r="T608" s="32">
        <v>257887</v>
      </c>
      <c r="U608" s="39">
        <v>0</v>
      </c>
      <c r="V608" s="64">
        <v>283675.7</v>
      </c>
      <c r="W608" s="27">
        <v>9.1458135860979475</v>
      </c>
      <c r="X608" s="88">
        <v>0.10000000000000005</v>
      </c>
      <c r="Y608" s="26">
        <v>415329.59237000014</v>
      </c>
      <c r="Z608" s="27">
        <v>13.390385671406008</v>
      </c>
      <c r="AA608" s="89">
        <v>0.61051000000000055</v>
      </c>
      <c r="AB608" s="67">
        <v>1</v>
      </c>
      <c r="AC608" s="67">
        <v>0</v>
      </c>
      <c r="AD608" s="75">
        <v>0</v>
      </c>
      <c r="AE608" s="64">
        <v>283675.7</v>
      </c>
      <c r="AF608" s="27">
        <f t="shared" si="100"/>
        <v>9.1458135860979475</v>
      </c>
      <c r="AG608" s="88">
        <f>(AE608-M608)/M608</f>
        <v>0.10000000000000005</v>
      </c>
      <c r="AH608" s="26">
        <v>415329.59237000014</v>
      </c>
      <c r="AI608" s="27">
        <f t="shared" si="101"/>
        <v>13.390385671406008</v>
      </c>
      <c r="AJ608" s="89">
        <f>(AH608-M608)/M608</f>
        <v>0.61051000000000055</v>
      </c>
      <c r="AK608" s="67">
        <f t="shared" si="102"/>
        <v>1</v>
      </c>
      <c r="AL608" s="67">
        <f t="shared" si="103"/>
        <v>0</v>
      </c>
      <c r="AM608" s="75">
        <f t="shared" si="104"/>
        <v>0</v>
      </c>
    </row>
    <row r="609" spans="1:39" x14ac:dyDescent="0.25">
      <c r="A609" s="5"/>
      <c r="B609" s="50" t="s">
        <v>243</v>
      </c>
      <c r="C609" s="6" t="s">
        <v>1763</v>
      </c>
      <c r="D609" s="6" t="s">
        <v>1764</v>
      </c>
      <c r="E609" s="67" t="s">
        <v>947</v>
      </c>
      <c r="F609" s="76"/>
      <c r="G609" s="8">
        <v>23320</v>
      </c>
      <c r="H609" s="90">
        <f>VLOOKUP(C609,'[1]Actualisation du CIF'!B$7:G$1272,6,0)</f>
        <v>0.35509400000000002</v>
      </c>
      <c r="I609" s="68">
        <v>0.31445400000000001</v>
      </c>
      <c r="J609" s="11">
        <v>268.44592599999999</v>
      </c>
      <c r="K609" s="11">
        <v>284.13949500000001</v>
      </c>
      <c r="L609" s="51">
        <v>13441.566683999999</v>
      </c>
      <c r="M609" s="41">
        <v>351103</v>
      </c>
      <c r="N609" s="21">
        <v>15.055874785591767</v>
      </c>
      <c r="O609" s="8">
        <v>0</v>
      </c>
      <c r="P609" s="23">
        <v>-5.545460936424525E-3</v>
      </c>
      <c r="Q609" s="24">
        <v>0</v>
      </c>
      <c r="R609" s="24">
        <v>1</v>
      </c>
      <c r="S609" s="42">
        <v>0</v>
      </c>
      <c r="T609" s="32">
        <v>351103</v>
      </c>
      <c r="U609" s="39">
        <v>0</v>
      </c>
      <c r="V609" s="64">
        <v>386213.30000000005</v>
      </c>
      <c r="W609" s="27">
        <v>16.561462264150947</v>
      </c>
      <c r="X609" s="88">
        <v>0.10000000000000013</v>
      </c>
      <c r="Y609" s="26">
        <v>498828.53696548345</v>
      </c>
      <c r="Z609" s="27">
        <v>21.390589063699977</v>
      </c>
      <c r="AA609" s="89">
        <v>0.42074700861423414</v>
      </c>
      <c r="AB609" s="67">
        <v>1</v>
      </c>
      <c r="AC609" s="67">
        <v>0</v>
      </c>
      <c r="AD609" s="75">
        <v>0</v>
      </c>
      <c r="AE609" s="64">
        <v>372920.02082592575</v>
      </c>
      <c r="AF609" s="27">
        <f t="shared" si="100"/>
        <v>15.991424563718942</v>
      </c>
      <c r="AG609" s="88">
        <f>(AE609-M609)/M609</f>
        <v>6.2138520109272059E-2</v>
      </c>
      <c r="AH609" s="26">
        <v>413167.51679285173</v>
      </c>
      <c r="AI609" s="27">
        <f t="shared" si="101"/>
        <v>17.71730346453052</v>
      </c>
      <c r="AJ609" s="89">
        <f>(AH609-M609)/M609</f>
        <v>0.17677011245375782</v>
      </c>
      <c r="AK609" s="67">
        <f t="shared" si="102"/>
        <v>1</v>
      </c>
      <c r="AL609" s="67">
        <f t="shared" si="103"/>
        <v>0</v>
      </c>
      <c r="AM609" s="75">
        <f t="shared" si="104"/>
        <v>0</v>
      </c>
    </row>
    <row r="610" spans="1:39" x14ac:dyDescent="0.25">
      <c r="A610" s="5"/>
      <c r="B610" s="50" t="s">
        <v>243</v>
      </c>
      <c r="C610" s="6" t="s">
        <v>1779</v>
      </c>
      <c r="D610" s="6" t="s">
        <v>1780</v>
      </c>
      <c r="E610" s="67" t="s">
        <v>947</v>
      </c>
      <c r="F610" s="76"/>
      <c r="G610" s="8">
        <v>30835</v>
      </c>
      <c r="H610" s="90">
        <f>VLOOKUP(C610,'[1]Actualisation du CIF'!B$7:G$1272,6,0)</f>
        <v>0.286991</v>
      </c>
      <c r="I610" s="68">
        <v>0.34131499999999998</v>
      </c>
      <c r="J610" s="11">
        <v>233.46330499999999</v>
      </c>
      <c r="K610" s="11">
        <v>284.13949500000001</v>
      </c>
      <c r="L610" s="51">
        <v>13061.628862</v>
      </c>
      <c r="M610" s="41">
        <v>593826</v>
      </c>
      <c r="N610" s="21">
        <v>19.258180638884383</v>
      </c>
      <c r="O610" s="8">
        <v>0</v>
      </c>
      <c r="P610" s="23">
        <v>-3.0418144893687689E-3</v>
      </c>
      <c r="Q610" s="24">
        <v>0</v>
      </c>
      <c r="R610" s="24">
        <v>1</v>
      </c>
      <c r="S610" s="42">
        <v>0</v>
      </c>
      <c r="T610" s="32">
        <v>593826</v>
      </c>
      <c r="U610" s="39">
        <v>0</v>
      </c>
      <c r="V610" s="64">
        <v>564134.69999999995</v>
      </c>
      <c r="W610" s="27">
        <v>18.295271606940165</v>
      </c>
      <c r="X610" s="88">
        <v>-5.0000000000000079E-2</v>
      </c>
      <c r="Y610" s="26">
        <v>565739.72658454499</v>
      </c>
      <c r="Z610" s="27">
        <v>18.34732370956851</v>
      </c>
      <c r="AA610" s="89">
        <v>-4.7297143296950644E-2</v>
      </c>
      <c r="AB610" s="67">
        <v>0</v>
      </c>
      <c r="AC610" s="67">
        <v>1</v>
      </c>
      <c r="AD610" s="75">
        <v>0</v>
      </c>
      <c r="AE610" s="64">
        <v>567946.04731341731</v>
      </c>
      <c r="AF610" s="27">
        <f t="shared" si="100"/>
        <v>18.4188761898303</v>
      </c>
      <c r="AG610" s="88">
        <f>(AE610-M610)/M610</f>
        <v>-4.3581710276381788E-2</v>
      </c>
      <c r="AH610" s="26">
        <v>629241.78090812382</v>
      </c>
      <c r="AI610" s="27">
        <f t="shared" si="101"/>
        <v>20.406738476021527</v>
      </c>
      <c r="AJ610" s="89">
        <f>(AH610-M610)/M610</f>
        <v>5.9639997083529218E-2</v>
      </c>
      <c r="AK610" s="67">
        <f t="shared" si="102"/>
        <v>1</v>
      </c>
      <c r="AL610" s="67">
        <f t="shared" si="103"/>
        <v>0</v>
      </c>
      <c r="AM610" s="75">
        <f t="shared" si="104"/>
        <v>0</v>
      </c>
    </row>
    <row r="611" spans="1:39" x14ac:dyDescent="0.25">
      <c r="A611" s="5"/>
      <c r="B611" s="50" t="s">
        <v>243</v>
      </c>
      <c r="C611" s="6" t="s">
        <v>1773</v>
      </c>
      <c r="D611" s="6" t="s">
        <v>1774</v>
      </c>
      <c r="E611" s="67" t="s">
        <v>947</v>
      </c>
      <c r="F611" s="76"/>
      <c r="G611" s="8">
        <v>20610</v>
      </c>
      <c r="H611" s="90">
        <f>VLOOKUP(C611,'[1]Actualisation du CIF'!B$7:G$1272,6,0)</f>
        <v>0.30171999999999999</v>
      </c>
      <c r="I611" s="68">
        <v>0.28375099999999998</v>
      </c>
      <c r="J611" s="11">
        <v>279.45938899999999</v>
      </c>
      <c r="K611" s="11">
        <v>284.13949500000001</v>
      </c>
      <c r="L611" s="51">
        <v>12895.563843</v>
      </c>
      <c r="M611" s="41">
        <v>182190</v>
      </c>
      <c r="N611" s="21">
        <v>8.8398835516739442</v>
      </c>
      <c r="O611" s="8">
        <v>0</v>
      </c>
      <c r="P611" s="23">
        <v>-1.6441203321884819E-2</v>
      </c>
      <c r="Q611" s="24">
        <v>0</v>
      </c>
      <c r="R611" s="24">
        <v>1</v>
      </c>
      <c r="S611" s="42">
        <v>0</v>
      </c>
      <c r="T611" s="32">
        <v>182190</v>
      </c>
      <c r="U611" s="39">
        <v>0</v>
      </c>
      <c r="V611" s="64">
        <v>200409.00000000003</v>
      </c>
      <c r="W611" s="27">
        <v>9.7238719068413406</v>
      </c>
      <c r="X611" s="88">
        <v>0.10000000000000016</v>
      </c>
      <c r="Y611" s="26">
        <v>293418.81690000009</v>
      </c>
      <c r="Z611" s="27">
        <v>14.236720858806409</v>
      </c>
      <c r="AA611" s="89">
        <v>0.61051000000000055</v>
      </c>
      <c r="AB611" s="67">
        <v>1</v>
      </c>
      <c r="AC611" s="67">
        <v>0</v>
      </c>
      <c r="AD611" s="75">
        <v>0</v>
      </c>
      <c r="AE611" s="64">
        <v>200409.00000000003</v>
      </c>
      <c r="AF611" s="27">
        <f t="shared" si="100"/>
        <v>9.7238719068413406</v>
      </c>
      <c r="AG611" s="88">
        <f>(AE611-M611)/M611</f>
        <v>0.10000000000000016</v>
      </c>
      <c r="AH611" s="26">
        <v>293418.81690000009</v>
      </c>
      <c r="AI611" s="27">
        <f t="shared" si="101"/>
        <v>14.236720858806409</v>
      </c>
      <c r="AJ611" s="89">
        <f>(AH611-M611)/M611</f>
        <v>0.61051000000000055</v>
      </c>
      <c r="AK611" s="67">
        <f t="shared" si="102"/>
        <v>1</v>
      </c>
      <c r="AL611" s="67">
        <f t="shared" si="103"/>
        <v>0</v>
      </c>
      <c r="AM611" s="75">
        <f t="shared" si="104"/>
        <v>0</v>
      </c>
    </row>
    <row r="612" spans="1:39" x14ac:dyDescent="0.25">
      <c r="A612" s="5"/>
      <c r="B612" s="50" t="s">
        <v>243</v>
      </c>
      <c r="C612" s="6" t="s">
        <v>1767</v>
      </c>
      <c r="D612" s="6" t="s">
        <v>1768</v>
      </c>
      <c r="E612" s="67" t="s">
        <v>947</v>
      </c>
      <c r="F612" s="76"/>
      <c r="G612" s="8">
        <v>26433</v>
      </c>
      <c r="H612" s="90">
        <f>VLOOKUP(C612,'[1]Actualisation du CIF'!B$7:G$1272,6,0)</f>
        <v>0.35981999999999997</v>
      </c>
      <c r="I612" s="68">
        <v>0.30767800000000001</v>
      </c>
      <c r="J612" s="11">
        <v>675.02519600000005</v>
      </c>
      <c r="K612" s="11">
        <v>284.13949500000001</v>
      </c>
      <c r="L612" s="51">
        <v>13952.658626</v>
      </c>
      <c r="M612" s="41">
        <v>0</v>
      </c>
      <c r="N612" s="21">
        <v>0</v>
      </c>
      <c r="O612" s="8">
        <v>-12348</v>
      </c>
      <c r="P612" s="23">
        <v>0</v>
      </c>
      <c r="Q612" s="24">
        <v>0</v>
      </c>
      <c r="R612" s="24">
        <v>0</v>
      </c>
      <c r="S612" s="42">
        <v>1</v>
      </c>
      <c r="T612" s="32">
        <v>0</v>
      </c>
      <c r="U612" s="39">
        <v>0</v>
      </c>
      <c r="V612" s="64">
        <v>0</v>
      </c>
      <c r="W612" s="27">
        <v>0</v>
      </c>
      <c r="X612" s="88">
        <v>0</v>
      </c>
      <c r="Y612" s="26">
        <v>0</v>
      </c>
      <c r="Z612" s="27">
        <v>0</v>
      </c>
      <c r="AA612" s="89">
        <v>0</v>
      </c>
      <c r="AB612" s="67">
        <v>0</v>
      </c>
      <c r="AC612" s="67">
        <v>0</v>
      </c>
      <c r="AD612" s="75">
        <v>1</v>
      </c>
      <c r="AE612" s="64">
        <v>0</v>
      </c>
      <c r="AF612" s="27">
        <f t="shared" si="100"/>
        <v>0</v>
      </c>
      <c r="AG612" s="88">
        <v>0</v>
      </c>
      <c r="AH612" s="26">
        <v>0</v>
      </c>
      <c r="AI612" s="27">
        <f t="shared" si="101"/>
        <v>0</v>
      </c>
      <c r="AJ612" s="89">
        <v>0</v>
      </c>
      <c r="AK612" s="67">
        <f t="shared" si="102"/>
        <v>0</v>
      </c>
      <c r="AL612" s="67">
        <f t="shared" si="103"/>
        <v>0</v>
      </c>
      <c r="AM612" s="75">
        <f t="shared" si="104"/>
        <v>1</v>
      </c>
    </row>
    <row r="613" spans="1:39" x14ac:dyDescent="0.25">
      <c r="A613" s="5"/>
      <c r="B613" s="50" t="s">
        <v>243</v>
      </c>
      <c r="C613" s="6" t="s">
        <v>1765</v>
      </c>
      <c r="D613" s="6" t="s">
        <v>1766</v>
      </c>
      <c r="E613" s="67" t="s">
        <v>947</v>
      </c>
      <c r="F613" s="76"/>
      <c r="G613" s="8">
        <v>50273</v>
      </c>
      <c r="H613" s="90">
        <f>VLOOKUP(C613,'[1]Actualisation du CIF'!B$7:G$1272,6,0)</f>
        <v>0.32563700000000001</v>
      </c>
      <c r="I613" s="68">
        <v>0.30988700000000002</v>
      </c>
      <c r="J613" s="11">
        <v>305.55878899999999</v>
      </c>
      <c r="K613" s="11">
        <v>284.13949500000001</v>
      </c>
      <c r="L613" s="51">
        <v>14776.046455</v>
      </c>
      <c r="M613" s="41">
        <v>949708</v>
      </c>
      <c r="N613" s="21">
        <v>18.891015057784497</v>
      </c>
      <c r="O613" s="8">
        <v>0</v>
      </c>
      <c r="P613" s="23">
        <v>8.7184356663685362E-4</v>
      </c>
      <c r="Q613" s="24">
        <v>1</v>
      </c>
      <c r="R613" s="24">
        <v>0</v>
      </c>
      <c r="S613" s="42">
        <v>0</v>
      </c>
      <c r="T613" s="32">
        <v>949708</v>
      </c>
      <c r="U613" s="39">
        <v>0</v>
      </c>
      <c r="V613" s="64">
        <v>902222.6</v>
      </c>
      <c r="W613" s="27">
        <v>17.946464304895272</v>
      </c>
      <c r="X613" s="88">
        <v>-5.0000000000000024E-2</v>
      </c>
      <c r="Y613" s="26">
        <v>914445.84730049339</v>
      </c>
      <c r="Z613" s="27">
        <v>18.189601720615308</v>
      </c>
      <c r="AA613" s="89">
        <v>-3.7129467899087519E-2</v>
      </c>
      <c r="AB613" s="67">
        <v>0</v>
      </c>
      <c r="AC613" s="67">
        <v>1</v>
      </c>
      <c r="AD613" s="75">
        <v>0</v>
      </c>
      <c r="AE613" s="64">
        <v>902222.6</v>
      </c>
      <c r="AF613" s="27">
        <f t="shared" si="100"/>
        <v>17.946464304895272</v>
      </c>
      <c r="AG613" s="88">
        <f>(AE613-M613)/M613</f>
        <v>-5.0000000000000024E-2</v>
      </c>
      <c r="AH613" s="26">
        <v>814053.51857257774</v>
      </c>
      <c r="AI613" s="27">
        <f t="shared" si="101"/>
        <v>16.192658456280263</v>
      </c>
      <c r="AJ613" s="89">
        <f>(AH613-M613)/M613</f>
        <v>-0.14283809489592827</v>
      </c>
      <c r="AK613" s="67">
        <f t="shared" si="102"/>
        <v>0</v>
      </c>
      <c r="AL613" s="67">
        <f t="shared" si="103"/>
        <v>1</v>
      </c>
      <c r="AM613" s="75">
        <f t="shared" si="104"/>
        <v>0</v>
      </c>
    </row>
    <row r="614" spans="1:39" x14ac:dyDescent="0.25">
      <c r="A614" s="5"/>
      <c r="B614" s="50" t="s">
        <v>243</v>
      </c>
      <c r="C614" s="6" t="s">
        <v>1783</v>
      </c>
      <c r="D614" s="6" t="s">
        <v>1784</v>
      </c>
      <c r="E614" s="67" t="s">
        <v>947</v>
      </c>
      <c r="F614" s="76"/>
      <c r="G614" s="8">
        <v>27916</v>
      </c>
      <c r="H614" s="90">
        <f>VLOOKUP(C614,'[1]Actualisation du CIF'!B$7:G$1272,6,0)</f>
        <v>0.378415</v>
      </c>
      <c r="I614" s="68">
        <v>0.36323800000000001</v>
      </c>
      <c r="J614" s="11">
        <v>330.801512</v>
      </c>
      <c r="K614" s="11">
        <v>284.13949500000001</v>
      </c>
      <c r="L614" s="51">
        <v>13228.159238</v>
      </c>
      <c r="M614" s="41">
        <v>436710</v>
      </c>
      <c r="N614" s="21">
        <v>15.643716864880355</v>
      </c>
      <c r="O614" s="8">
        <v>0</v>
      </c>
      <c r="P614" s="23">
        <v>1.0350124848541241E-2</v>
      </c>
      <c r="Q614" s="24">
        <v>1</v>
      </c>
      <c r="R614" s="24">
        <v>0</v>
      </c>
      <c r="S614" s="42">
        <v>0</v>
      </c>
      <c r="T614" s="32">
        <v>436710</v>
      </c>
      <c r="U614" s="39">
        <v>0</v>
      </c>
      <c r="V614" s="64">
        <v>480381.00000000006</v>
      </c>
      <c r="W614" s="27">
        <v>17.208088551368395</v>
      </c>
      <c r="X614" s="88">
        <v>0.10000000000000013</v>
      </c>
      <c r="Y614" s="26">
        <v>598903.94692137977</v>
      </c>
      <c r="Z614" s="27">
        <v>21.453788039883214</v>
      </c>
      <c r="AA614" s="89">
        <v>0.37139966321215401</v>
      </c>
      <c r="AB614" s="67">
        <v>1</v>
      </c>
      <c r="AC614" s="67">
        <v>0</v>
      </c>
      <c r="AD614" s="75">
        <v>0</v>
      </c>
      <c r="AE614" s="64">
        <v>480381.00000000006</v>
      </c>
      <c r="AF614" s="27">
        <f t="shared" si="100"/>
        <v>17.208088551368395</v>
      </c>
      <c r="AG614" s="88">
        <f>(AE614-M614)/M614</f>
        <v>0.10000000000000013</v>
      </c>
      <c r="AH614" s="26">
        <v>537764.88748532336</v>
      </c>
      <c r="AI614" s="27">
        <f t="shared" si="101"/>
        <v>19.26367987839674</v>
      </c>
      <c r="AJ614" s="89">
        <f>(AH614-M614)/M614</f>
        <v>0.23140044305219334</v>
      </c>
      <c r="AK614" s="67">
        <f t="shared" si="102"/>
        <v>1</v>
      </c>
      <c r="AL614" s="67">
        <f t="shared" si="103"/>
        <v>0</v>
      </c>
      <c r="AM614" s="75">
        <f t="shared" si="104"/>
        <v>0</v>
      </c>
    </row>
    <row r="615" spans="1:39" x14ac:dyDescent="0.25">
      <c r="A615" s="5"/>
      <c r="B615" s="50" t="s">
        <v>243</v>
      </c>
      <c r="C615" s="6" t="s">
        <v>244</v>
      </c>
      <c r="D615" s="6" t="s">
        <v>245</v>
      </c>
      <c r="E615" s="67" t="s">
        <v>2633</v>
      </c>
      <c r="F615" s="76"/>
      <c r="G615" s="8">
        <v>65107</v>
      </c>
      <c r="H615" s="90">
        <f>VLOOKUP(C615,'[1]Actualisation du CIF'!B$7:G$1272,6,0)</f>
        <v>0.30686000000000002</v>
      </c>
      <c r="I615" s="68">
        <v>0.30516100000000002</v>
      </c>
      <c r="J615" s="11">
        <v>546.67097200000001</v>
      </c>
      <c r="K615" s="11">
        <v>401.16184900000002</v>
      </c>
      <c r="L615" s="51">
        <v>12671.234259999999</v>
      </c>
      <c r="M615" s="41">
        <v>201869</v>
      </c>
      <c r="N615" s="21">
        <v>3.1005729030672584</v>
      </c>
      <c r="O615" s="8">
        <v>0</v>
      </c>
      <c r="P615" s="23">
        <v>-0.21535187500462516</v>
      </c>
      <c r="Q615" s="24">
        <v>0</v>
      </c>
      <c r="R615" s="24">
        <v>1</v>
      </c>
      <c r="S615" s="42">
        <v>0</v>
      </c>
      <c r="T615" s="32">
        <v>325535</v>
      </c>
      <c r="U615" s="39">
        <v>1</v>
      </c>
      <c r="V615" s="64">
        <v>358088.5</v>
      </c>
      <c r="W615" s="27">
        <v>5.5</v>
      </c>
      <c r="X615" s="88" t="s">
        <v>2632</v>
      </c>
      <c r="Y615" s="26">
        <v>524277.37285000039</v>
      </c>
      <c r="Z615" s="27">
        <v>8.0525500000000054</v>
      </c>
      <c r="AA615" s="89" t="s">
        <v>2632</v>
      </c>
      <c r="AB615" s="67">
        <v>1</v>
      </c>
      <c r="AC615" s="67">
        <v>0</v>
      </c>
      <c r="AD615" s="75">
        <v>0</v>
      </c>
      <c r="AE615" s="64">
        <v>358088.5</v>
      </c>
      <c r="AF615" s="27">
        <f t="shared" si="100"/>
        <v>5.5</v>
      </c>
      <c r="AG615" s="88" t="s">
        <v>2632</v>
      </c>
      <c r="AH615" s="26">
        <v>524277.37285000022</v>
      </c>
      <c r="AI615" s="27">
        <f t="shared" si="101"/>
        <v>8.0525500000000036</v>
      </c>
      <c r="AJ615" s="89" t="s">
        <v>2632</v>
      </c>
      <c r="AK615" s="67">
        <f t="shared" si="102"/>
        <v>1</v>
      </c>
      <c r="AL615" s="67">
        <f t="shared" si="103"/>
        <v>0</v>
      </c>
      <c r="AM615" s="75">
        <f t="shared" si="104"/>
        <v>0</v>
      </c>
    </row>
    <row r="616" spans="1:39" x14ac:dyDescent="0.25">
      <c r="A616" s="5"/>
      <c r="B616" s="50" t="s">
        <v>243</v>
      </c>
      <c r="C616" s="6" t="s">
        <v>1771</v>
      </c>
      <c r="D616" s="6" t="s">
        <v>1772</v>
      </c>
      <c r="E616" s="67" t="s">
        <v>947</v>
      </c>
      <c r="F616" s="76"/>
      <c r="G616" s="8">
        <v>27070</v>
      </c>
      <c r="H616" s="90">
        <f>VLOOKUP(C616,'[1]Actualisation du CIF'!B$7:G$1272,6,0)</f>
        <v>0.508081</v>
      </c>
      <c r="I616" s="68">
        <v>0.50819899999999996</v>
      </c>
      <c r="J616" s="11">
        <v>569.82515699999999</v>
      </c>
      <c r="K616" s="11">
        <v>284.13949500000001</v>
      </c>
      <c r="L616" s="51">
        <v>13051.934637</v>
      </c>
      <c r="M616" s="41">
        <v>0</v>
      </c>
      <c r="N616" s="21">
        <v>0</v>
      </c>
      <c r="O616" s="8">
        <v>-303158</v>
      </c>
      <c r="P616" s="23">
        <v>0</v>
      </c>
      <c r="Q616" s="24">
        <v>0</v>
      </c>
      <c r="R616" s="24">
        <v>0</v>
      </c>
      <c r="S616" s="42">
        <v>1</v>
      </c>
      <c r="T616" s="32">
        <v>0</v>
      </c>
      <c r="U616" s="39">
        <v>0</v>
      </c>
      <c r="V616" s="64">
        <v>0</v>
      </c>
      <c r="W616" s="27">
        <v>0</v>
      </c>
      <c r="X616" s="88">
        <v>0</v>
      </c>
      <c r="Y616" s="26">
        <v>0</v>
      </c>
      <c r="Z616" s="27">
        <v>0</v>
      </c>
      <c r="AA616" s="89">
        <v>0</v>
      </c>
      <c r="AB616" s="67">
        <v>0</v>
      </c>
      <c r="AC616" s="67">
        <v>0</v>
      </c>
      <c r="AD616" s="75">
        <v>1</v>
      </c>
      <c r="AE616" s="64">
        <v>0</v>
      </c>
      <c r="AF616" s="27">
        <f t="shared" si="100"/>
        <v>0</v>
      </c>
      <c r="AG616" s="88">
        <v>0</v>
      </c>
      <c r="AH616" s="26">
        <v>0</v>
      </c>
      <c r="AI616" s="27">
        <f t="shared" si="101"/>
        <v>0</v>
      </c>
      <c r="AJ616" s="89">
        <v>0</v>
      </c>
      <c r="AK616" s="67">
        <f t="shared" si="102"/>
        <v>0</v>
      </c>
      <c r="AL616" s="67">
        <f t="shared" si="103"/>
        <v>0</v>
      </c>
      <c r="AM616" s="75">
        <f t="shared" si="104"/>
        <v>1</v>
      </c>
    </row>
    <row r="617" spans="1:39" x14ac:dyDescent="0.25">
      <c r="A617" s="5"/>
      <c r="B617" s="50" t="s">
        <v>243</v>
      </c>
      <c r="C617" s="6" t="s">
        <v>1769</v>
      </c>
      <c r="D617" s="6" t="s">
        <v>1770</v>
      </c>
      <c r="E617" s="67" t="s">
        <v>947</v>
      </c>
      <c r="F617" s="76"/>
      <c r="G617" s="8">
        <v>18876</v>
      </c>
      <c r="H617" s="90">
        <f>VLOOKUP(C617,'[1]Actualisation du CIF'!B$7:G$1272,6,0)</f>
        <v>0.34375099999999997</v>
      </c>
      <c r="I617" s="68">
        <v>0.35666700000000001</v>
      </c>
      <c r="J617" s="11">
        <v>340.22727300000003</v>
      </c>
      <c r="K617" s="11">
        <v>284.13949500000001</v>
      </c>
      <c r="L617" s="51">
        <v>13575.280059000001</v>
      </c>
      <c r="M617" s="41">
        <v>187429</v>
      </c>
      <c r="N617" s="21">
        <v>9.9294871794871788</v>
      </c>
      <c r="O617" s="8">
        <v>0</v>
      </c>
      <c r="P617" s="23">
        <v>-0.1263162668718823</v>
      </c>
      <c r="Q617" s="24">
        <v>0</v>
      </c>
      <c r="R617" s="24">
        <v>1</v>
      </c>
      <c r="S617" s="42">
        <v>0</v>
      </c>
      <c r="T617" s="32">
        <v>187429</v>
      </c>
      <c r="U617" s="39">
        <v>0</v>
      </c>
      <c r="V617" s="64">
        <v>206171.90000000002</v>
      </c>
      <c r="W617" s="27">
        <v>10.922435897435898</v>
      </c>
      <c r="X617" s="88">
        <v>0.10000000000000013</v>
      </c>
      <c r="Y617" s="26">
        <v>301856.27879000013</v>
      </c>
      <c r="Z617" s="27">
        <v>15.991538397435905</v>
      </c>
      <c r="AA617" s="89">
        <v>0.61051000000000066</v>
      </c>
      <c r="AB617" s="67">
        <v>1</v>
      </c>
      <c r="AC617" s="67">
        <v>0</v>
      </c>
      <c r="AD617" s="75">
        <v>0</v>
      </c>
      <c r="AE617" s="64">
        <v>206171.90000000002</v>
      </c>
      <c r="AF617" s="27">
        <f t="shared" si="100"/>
        <v>10.922435897435898</v>
      </c>
      <c r="AG617" s="88">
        <f>(AE617-M617)/M617</f>
        <v>0.10000000000000013</v>
      </c>
      <c r="AH617" s="26">
        <v>301856.27879000013</v>
      </c>
      <c r="AI617" s="27">
        <f t="shared" si="101"/>
        <v>15.991538397435905</v>
      </c>
      <c r="AJ617" s="89">
        <f>(AH617-M617)/M617</f>
        <v>0.61051000000000066</v>
      </c>
      <c r="AK617" s="67">
        <f t="shared" si="102"/>
        <v>1</v>
      </c>
      <c r="AL617" s="67">
        <f t="shared" si="103"/>
        <v>0</v>
      </c>
      <c r="AM617" s="75">
        <f t="shared" si="104"/>
        <v>0</v>
      </c>
    </row>
    <row r="618" spans="1:39" x14ac:dyDescent="0.25">
      <c r="A618" s="5"/>
      <c r="B618" s="50" t="s">
        <v>243</v>
      </c>
      <c r="C618" s="6" t="s">
        <v>1785</v>
      </c>
      <c r="D618" s="6" t="s">
        <v>1786</v>
      </c>
      <c r="E618" s="67" t="s">
        <v>947</v>
      </c>
      <c r="F618" s="76"/>
      <c r="G618" s="8">
        <v>43431</v>
      </c>
      <c r="H618" s="90">
        <f>VLOOKUP(C618,'[1]Actualisation du CIF'!B$7:G$1272,6,0)</f>
        <v>0.20402500000000001</v>
      </c>
      <c r="I618" s="68">
        <v>0.15707399999999999</v>
      </c>
      <c r="J618" s="11">
        <v>327.278234</v>
      </c>
      <c r="K618" s="11">
        <v>284.13949500000001</v>
      </c>
      <c r="L618" s="51">
        <v>14889.057328000001</v>
      </c>
      <c r="M618" s="41">
        <v>213612</v>
      </c>
      <c r="N618" s="21">
        <v>4.9184223250673478</v>
      </c>
      <c r="O618" s="8">
        <v>0</v>
      </c>
      <c r="P618" s="23">
        <v>-0.18488238498933629</v>
      </c>
      <c r="Q618" s="24">
        <v>0</v>
      </c>
      <c r="R618" s="24">
        <v>1</v>
      </c>
      <c r="S618" s="42">
        <v>0</v>
      </c>
      <c r="T618" s="32">
        <v>217155</v>
      </c>
      <c r="U618" s="39">
        <v>1</v>
      </c>
      <c r="V618" s="64">
        <v>238870.50000000003</v>
      </c>
      <c r="W618" s="27">
        <v>5.5000000000000009</v>
      </c>
      <c r="X618" s="88" t="s">
        <v>2632</v>
      </c>
      <c r="Y618" s="26">
        <v>349730.29905000015</v>
      </c>
      <c r="Z618" s="27">
        <v>8.0525500000000036</v>
      </c>
      <c r="AA618" s="89" t="s">
        <v>2632</v>
      </c>
      <c r="AB618" s="67">
        <v>1</v>
      </c>
      <c r="AC618" s="67">
        <v>0</v>
      </c>
      <c r="AD618" s="75">
        <v>0</v>
      </c>
      <c r="AE618" s="64">
        <v>238870.50000000003</v>
      </c>
      <c r="AF618" s="27">
        <f t="shared" si="100"/>
        <v>5.5000000000000009</v>
      </c>
      <c r="AG618" s="88" t="s">
        <v>2632</v>
      </c>
      <c r="AH618" s="26">
        <v>347906.0083835359</v>
      </c>
      <c r="AI618" s="27">
        <f t="shared" si="101"/>
        <v>8.0105456559493433</v>
      </c>
      <c r="AJ618" s="89" t="s">
        <v>2632</v>
      </c>
      <c r="AK618" s="67">
        <f t="shared" si="102"/>
        <v>1</v>
      </c>
      <c r="AL618" s="67">
        <f t="shared" si="103"/>
        <v>0</v>
      </c>
      <c r="AM618" s="75">
        <f t="shared" si="104"/>
        <v>0</v>
      </c>
    </row>
    <row r="619" spans="1:39" x14ac:dyDescent="0.25">
      <c r="A619" s="5"/>
      <c r="B619" s="50" t="s">
        <v>243</v>
      </c>
      <c r="C619" s="6" t="s">
        <v>2604</v>
      </c>
      <c r="D619" s="6" t="s">
        <v>2605</v>
      </c>
      <c r="E619" s="67" t="s">
        <v>2661</v>
      </c>
      <c r="F619" s="76"/>
      <c r="G619" s="8">
        <v>291934</v>
      </c>
      <c r="H619" s="90">
        <f>VLOOKUP(C619,'[1]Actualisation du CIF'!B$7:G$1272,6,0)</f>
        <v>0.28793600000000003</v>
      </c>
      <c r="I619" s="68">
        <v>0.45530399999999993</v>
      </c>
      <c r="J619" s="11">
        <v>578.43419700000004</v>
      </c>
      <c r="K619" s="11">
        <v>585.37420134364731</v>
      </c>
      <c r="L619" s="51">
        <v>14495.114944999999</v>
      </c>
      <c r="M619" s="41">
        <v>7945599</v>
      </c>
      <c r="N619" s="21">
        <v>27.217107291374077</v>
      </c>
      <c r="O619" s="8">
        <v>0</v>
      </c>
      <c r="P619" s="23">
        <v>1.0461654280890307E-2</v>
      </c>
      <c r="Q619" s="24">
        <v>1</v>
      </c>
      <c r="R619" s="24">
        <v>0</v>
      </c>
      <c r="S619" s="42">
        <v>0</v>
      </c>
      <c r="T619" s="32">
        <v>7945599</v>
      </c>
      <c r="U619" s="39">
        <v>0</v>
      </c>
      <c r="V619" s="64">
        <v>7945599</v>
      </c>
      <c r="W619" s="27">
        <v>27.217107291374077</v>
      </c>
      <c r="X619" s="88">
        <v>0</v>
      </c>
      <c r="Y619" s="26">
        <v>7945599</v>
      </c>
      <c r="Z619" s="27">
        <v>27.217107291374077</v>
      </c>
      <c r="AA619" s="89">
        <v>0</v>
      </c>
      <c r="AB619" s="67">
        <v>0</v>
      </c>
      <c r="AC619" s="67">
        <v>0</v>
      </c>
      <c r="AD619" s="75">
        <v>1</v>
      </c>
      <c r="AE619" s="64">
        <v>7945599</v>
      </c>
      <c r="AF619" s="27">
        <f t="shared" si="100"/>
        <v>27.217107291374077</v>
      </c>
      <c r="AG619" s="88">
        <f t="shared" ref="AG619:AG633" si="109">(AE619-M619)/M619</f>
        <v>0</v>
      </c>
      <c r="AH619" s="26">
        <v>7945599</v>
      </c>
      <c r="AI619" s="27">
        <f t="shared" si="101"/>
        <v>27.217107291374077</v>
      </c>
      <c r="AJ619" s="89">
        <f t="shared" ref="AJ619:AJ633" si="110">(AH619-M619)/M619</f>
        <v>0</v>
      </c>
      <c r="AK619" s="67">
        <f t="shared" si="102"/>
        <v>0</v>
      </c>
      <c r="AL619" s="67">
        <f t="shared" si="103"/>
        <v>0</v>
      </c>
      <c r="AM619" s="75">
        <f t="shared" si="104"/>
        <v>1</v>
      </c>
    </row>
    <row r="620" spans="1:39" x14ac:dyDescent="0.25">
      <c r="A620" s="5"/>
      <c r="B620" s="50" t="s">
        <v>243</v>
      </c>
      <c r="C620" s="6" t="s">
        <v>1775</v>
      </c>
      <c r="D620" s="6" t="s">
        <v>1776</v>
      </c>
      <c r="E620" s="67" t="s">
        <v>947</v>
      </c>
      <c r="F620" s="76"/>
      <c r="G620" s="8">
        <v>16751</v>
      </c>
      <c r="H620" s="90">
        <f>VLOOKUP(C620,'[1]Actualisation du CIF'!B$7:G$1272,6,0)</f>
        <v>0.31650800000000001</v>
      </c>
      <c r="I620" s="68">
        <v>0.35328199999999998</v>
      </c>
      <c r="J620" s="11">
        <v>242.65214</v>
      </c>
      <c r="K620" s="11">
        <v>284.13949500000001</v>
      </c>
      <c r="L620" s="51">
        <v>14977.214806</v>
      </c>
      <c r="M620" s="41">
        <v>154897</v>
      </c>
      <c r="N620" s="21">
        <v>9.2470300280580258</v>
      </c>
      <c r="O620" s="8">
        <v>0</v>
      </c>
      <c r="P620" s="23">
        <v>-0.12219646828504067</v>
      </c>
      <c r="Q620" s="24">
        <v>0</v>
      </c>
      <c r="R620" s="24">
        <v>1</v>
      </c>
      <c r="S620" s="42">
        <v>0</v>
      </c>
      <c r="T620" s="32">
        <v>154897</v>
      </c>
      <c r="U620" s="39">
        <v>0</v>
      </c>
      <c r="V620" s="64">
        <v>170386.7</v>
      </c>
      <c r="W620" s="27">
        <v>10.17173303086383</v>
      </c>
      <c r="X620" s="88">
        <v>0.10000000000000007</v>
      </c>
      <c r="Y620" s="26">
        <v>249463.16747000007</v>
      </c>
      <c r="Z620" s="27">
        <v>14.892434330487736</v>
      </c>
      <c r="AA620" s="89">
        <v>0.61051000000000044</v>
      </c>
      <c r="AB620" s="67">
        <v>1</v>
      </c>
      <c r="AC620" s="67">
        <v>0</v>
      </c>
      <c r="AD620" s="75">
        <v>0</v>
      </c>
      <c r="AE620" s="64">
        <v>170386.7</v>
      </c>
      <c r="AF620" s="27">
        <f t="shared" si="100"/>
        <v>10.17173303086383</v>
      </c>
      <c r="AG620" s="88">
        <f t="shared" si="109"/>
        <v>0.10000000000000007</v>
      </c>
      <c r="AH620" s="26">
        <v>249463.16747000007</v>
      </c>
      <c r="AI620" s="27">
        <f t="shared" si="101"/>
        <v>14.892434330487736</v>
      </c>
      <c r="AJ620" s="89">
        <f t="shared" si="110"/>
        <v>0.61051000000000044</v>
      </c>
      <c r="AK620" s="67">
        <f t="shared" si="102"/>
        <v>1</v>
      </c>
      <c r="AL620" s="67">
        <f t="shared" si="103"/>
        <v>0</v>
      </c>
      <c r="AM620" s="75">
        <f t="shared" si="104"/>
        <v>0</v>
      </c>
    </row>
    <row r="621" spans="1:39" x14ac:dyDescent="0.25">
      <c r="A621" s="5"/>
      <c r="B621" s="50" t="s">
        <v>243</v>
      </c>
      <c r="C621" s="6" t="s">
        <v>1777</v>
      </c>
      <c r="D621" s="6" t="s">
        <v>1778</v>
      </c>
      <c r="E621" s="67" t="s">
        <v>947</v>
      </c>
      <c r="F621" s="76"/>
      <c r="G621" s="8">
        <v>7216</v>
      </c>
      <c r="H621" s="90">
        <f>VLOOKUP(C621,'[1]Actualisation du CIF'!B$7:G$1272,6,0)</f>
        <v>0.60080199999999995</v>
      </c>
      <c r="I621" s="68">
        <v>0.6</v>
      </c>
      <c r="J621" s="11">
        <v>258.84589799999998</v>
      </c>
      <c r="K621" s="11">
        <v>284.13949500000001</v>
      </c>
      <c r="L621" s="51">
        <v>13805.414679</v>
      </c>
      <c r="M621" s="41">
        <v>151718</v>
      </c>
      <c r="N621" s="21">
        <v>21.025221729490021</v>
      </c>
      <c r="O621" s="8">
        <v>0</v>
      </c>
      <c r="P621" s="23">
        <v>2.3940295758504895E-3</v>
      </c>
      <c r="Q621" s="24">
        <v>1</v>
      </c>
      <c r="R621" s="24">
        <v>0</v>
      </c>
      <c r="S621" s="42">
        <v>0</v>
      </c>
      <c r="T621" s="32">
        <v>151718</v>
      </c>
      <c r="U621" s="39">
        <v>0</v>
      </c>
      <c r="V621" s="64">
        <v>166889.80000000002</v>
      </c>
      <c r="W621" s="27">
        <v>23.127743902439025</v>
      </c>
      <c r="X621" s="88">
        <v>0.10000000000000012</v>
      </c>
      <c r="Y621" s="26">
        <v>244343.35618000009</v>
      </c>
      <c r="Z621" s="27">
        <v>33.861329847560988</v>
      </c>
      <c r="AA621" s="89">
        <v>0.61051000000000055</v>
      </c>
      <c r="AB621" s="67">
        <v>1</v>
      </c>
      <c r="AC621" s="67">
        <v>0</v>
      </c>
      <c r="AD621" s="75">
        <v>0</v>
      </c>
      <c r="AE621" s="64">
        <v>166889.80000000002</v>
      </c>
      <c r="AF621" s="27">
        <f t="shared" si="100"/>
        <v>23.127743902439025</v>
      </c>
      <c r="AG621" s="88">
        <f t="shared" si="109"/>
        <v>0.10000000000000012</v>
      </c>
      <c r="AH621" s="26">
        <v>244343.35618000009</v>
      </c>
      <c r="AI621" s="27">
        <f t="shared" si="101"/>
        <v>33.861329847560988</v>
      </c>
      <c r="AJ621" s="89">
        <f t="shared" si="110"/>
        <v>0.61051000000000055</v>
      </c>
      <c r="AK621" s="67">
        <f t="shared" si="102"/>
        <v>1</v>
      </c>
      <c r="AL621" s="67">
        <f t="shared" si="103"/>
        <v>0</v>
      </c>
      <c r="AM621" s="75">
        <f t="shared" si="104"/>
        <v>0</v>
      </c>
    </row>
    <row r="622" spans="1:39" x14ac:dyDescent="0.25">
      <c r="A622" s="5"/>
      <c r="B622" s="50" t="s">
        <v>246</v>
      </c>
      <c r="C622" s="6" t="s">
        <v>247</v>
      </c>
      <c r="D622" s="6" t="s">
        <v>248</v>
      </c>
      <c r="E622" s="67" t="s">
        <v>2633</v>
      </c>
      <c r="F622" s="76"/>
      <c r="G622" s="8">
        <v>45037</v>
      </c>
      <c r="H622" s="90">
        <f>VLOOKUP(C622,'[1]Actualisation du CIF'!B$7:G$1272,6,0)</f>
        <v>0.48051899999999997</v>
      </c>
      <c r="I622" s="68">
        <v>0.47908499999999998</v>
      </c>
      <c r="J622" s="11">
        <v>351.91518100000002</v>
      </c>
      <c r="K622" s="11">
        <v>401.16184900000002</v>
      </c>
      <c r="L622" s="51">
        <v>13841.248142</v>
      </c>
      <c r="M622" s="41">
        <v>2355013</v>
      </c>
      <c r="N622" s="21">
        <v>52.29062770610831</v>
      </c>
      <c r="O622" s="8">
        <v>0</v>
      </c>
      <c r="P622" s="23">
        <v>-3.2882698782337612E-3</v>
      </c>
      <c r="Q622" s="24">
        <v>0</v>
      </c>
      <c r="R622" s="24">
        <v>1</v>
      </c>
      <c r="S622" s="42">
        <v>0</v>
      </c>
      <c r="T622" s="32">
        <v>2355013</v>
      </c>
      <c r="U622" s="39">
        <v>0</v>
      </c>
      <c r="V622" s="64">
        <v>2355013</v>
      </c>
      <c r="W622" s="27">
        <v>52.29062770610831</v>
      </c>
      <c r="X622" s="88">
        <v>0</v>
      </c>
      <c r="Y622" s="26">
        <v>2355013</v>
      </c>
      <c r="Z622" s="27">
        <v>52.29062770610831</v>
      </c>
      <c r="AA622" s="89">
        <v>0</v>
      </c>
      <c r="AB622" s="67">
        <v>0</v>
      </c>
      <c r="AC622" s="67">
        <v>0</v>
      </c>
      <c r="AD622" s="75">
        <v>1</v>
      </c>
      <c r="AE622" s="64">
        <v>2355013</v>
      </c>
      <c r="AF622" s="27">
        <f t="shared" si="100"/>
        <v>52.29062770610831</v>
      </c>
      <c r="AG622" s="88">
        <f t="shared" si="109"/>
        <v>0</v>
      </c>
      <c r="AH622" s="26">
        <v>2355013</v>
      </c>
      <c r="AI622" s="27">
        <f t="shared" si="101"/>
        <v>52.29062770610831</v>
      </c>
      <c r="AJ622" s="89">
        <f t="shared" si="110"/>
        <v>0</v>
      </c>
      <c r="AK622" s="67">
        <f t="shared" si="102"/>
        <v>0</v>
      </c>
      <c r="AL622" s="67">
        <f t="shared" si="103"/>
        <v>0</v>
      </c>
      <c r="AM622" s="75">
        <f t="shared" si="104"/>
        <v>1</v>
      </c>
    </row>
    <row r="623" spans="1:39" x14ac:dyDescent="0.25">
      <c r="A623" s="5"/>
      <c r="B623" s="50" t="s">
        <v>246</v>
      </c>
      <c r="C623" s="6" t="s">
        <v>706</v>
      </c>
      <c r="D623" s="6" t="s">
        <v>707</v>
      </c>
      <c r="E623" s="67" t="s">
        <v>543</v>
      </c>
      <c r="F623" s="76"/>
      <c r="G623" s="8">
        <v>6496</v>
      </c>
      <c r="H623" s="90">
        <f>VLOOKUP(C623,'[1]Actualisation du CIF'!B$7:G$1272,6,0)</f>
        <v>0.67445500000000003</v>
      </c>
      <c r="I623" s="68">
        <v>0.6</v>
      </c>
      <c r="J623" s="11">
        <v>107.134852</v>
      </c>
      <c r="K623" s="11">
        <v>177.267167</v>
      </c>
      <c r="L623" s="51">
        <v>12355.324439</v>
      </c>
      <c r="M623" s="41">
        <v>427861</v>
      </c>
      <c r="N623" s="21">
        <v>65.865301724137936</v>
      </c>
      <c r="O623" s="8">
        <v>0</v>
      </c>
      <c r="P623" s="23">
        <v>1.1995633125065431E-3</v>
      </c>
      <c r="Q623" s="24">
        <v>1</v>
      </c>
      <c r="R623" s="24">
        <v>0</v>
      </c>
      <c r="S623" s="42">
        <v>0</v>
      </c>
      <c r="T623" s="32">
        <v>427861.00000000006</v>
      </c>
      <c r="U623" s="39">
        <v>0</v>
      </c>
      <c r="V623" s="64">
        <v>427861.00000000006</v>
      </c>
      <c r="W623" s="27">
        <v>65.865301724137936</v>
      </c>
      <c r="X623" s="88">
        <v>1.3604339005767623E-16</v>
      </c>
      <c r="Y623" s="26">
        <v>427861.00000000006</v>
      </c>
      <c r="Z623" s="27">
        <v>65.865301724137936</v>
      </c>
      <c r="AA623" s="89">
        <v>1.3604339005767623E-16</v>
      </c>
      <c r="AB623" s="67">
        <v>0</v>
      </c>
      <c r="AC623" s="67">
        <v>0</v>
      </c>
      <c r="AD623" s="75">
        <v>1</v>
      </c>
      <c r="AE623" s="64">
        <v>427861.00000000006</v>
      </c>
      <c r="AF623" s="27">
        <f t="shared" si="100"/>
        <v>65.865301724137936</v>
      </c>
      <c r="AG623" s="88">
        <f t="shared" si="109"/>
        <v>1.3604339005767623E-16</v>
      </c>
      <c r="AH623" s="26">
        <v>427861.00000000006</v>
      </c>
      <c r="AI623" s="27">
        <f t="shared" si="101"/>
        <v>65.865301724137936</v>
      </c>
      <c r="AJ623" s="89">
        <f t="shared" si="110"/>
        <v>1.3604339005767623E-16</v>
      </c>
      <c r="AK623" s="67">
        <f t="shared" si="102"/>
        <v>0</v>
      </c>
      <c r="AL623" s="67">
        <f t="shared" si="103"/>
        <v>0</v>
      </c>
      <c r="AM623" s="75">
        <f t="shared" si="104"/>
        <v>1</v>
      </c>
    </row>
    <row r="624" spans="1:39" x14ac:dyDescent="0.25">
      <c r="A624" s="5"/>
      <c r="B624" s="50" t="s">
        <v>246</v>
      </c>
      <c r="C624" s="6" t="s">
        <v>704</v>
      </c>
      <c r="D624" s="6" t="s">
        <v>705</v>
      </c>
      <c r="E624" s="67" t="s">
        <v>543</v>
      </c>
      <c r="F624" s="76"/>
      <c r="G624" s="8">
        <v>9109</v>
      </c>
      <c r="H624" s="90">
        <f>VLOOKUP(C624,'[1]Actualisation du CIF'!B$7:G$1272,6,0)</f>
        <v>0.64990800000000004</v>
      </c>
      <c r="I624" s="68">
        <v>0.6</v>
      </c>
      <c r="J624" s="11">
        <v>104.568229</v>
      </c>
      <c r="K624" s="11">
        <v>177.267167</v>
      </c>
      <c r="L624" s="51">
        <v>12399.793259</v>
      </c>
      <c r="M624" s="41">
        <v>502718</v>
      </c>
      <c r="N624" s="21">
        <v>55.189153584367112</v>
      </c>
      <c r="O624" s="8">
        <v>0</v>
      </c>
      <c r="P624" s="23">
        <v>-1.6463897547282496E-3</v>
      </c>
      <c r="Q624" s="24">
        <v>0</v>
      </c>
      <c r="R624" s="24">
        <v>1</v>
      </c>
      <c r="S624" s="42">
        <v>0</v>
      </c>
      <c r="T624" s="32">
        <v>502718</v>
      </c>
      <c r="U624" s="39">
        <v>0</v>
      </c>
      <c r="V624" s="64">
        <v>502718</v>
      </c>
      <c r="W624" s="27">
        <v>55.189153584367112</v>
      </c>
      <c r="X624" s="88">
        <v>0</v>
      </c>
      <c r="Y624" s="26">
        <v>502718</v>
      </c>
      <c r="Z624" s="27">
        <v>55.189153584367112</v>
      </c>
      <c r="AA624" s="89">
        <v>0</v>
      </c>
      <c r="AB624" s="67">
        <v>0</v>
      </c>
      <c r="AC624" s="67">
        <v>0</v>
      </c>
      <c r="AD624" s="75">
        <v>1</v>
      </c>
      <c r="AE624" s="64">
        <v>502718</v>
      </c>
      <c r="AF624" s="27">
        <f t="shared" si="100"/>
        <v>55.189153584367112</v>
      </c>
      <c r="AG624" s="88">
        <f t="shared" si="109"/>
        <v>0</v>
      </c>
      <c r="AH624" s="26">
        <v>502718</v>
      </c>
      <c r="AI624" s="27">
        <f t="shared" si="101"/>
        <v>55.189153584367112</v>
      </c>
      <c r="AJ624" s="89">
        <f t="shared" si="110"/>
        <v>0</v>
      </c>
      <c r="AK624" s="67">
        <f t="shared" si="102"/>
        <v>0</v>
      </c>
      <c r="AL624" s="67">
        <f t="shared" si="103"/>
        <v>0</v>
      </c>
      <c r="AM624" s="75">
        <f t="shared" si="104"/>
        <v>1</v>
      </c>
    </row>
    <row r="625" spans="1:39" x14ac:dyDescent="0.25">
      <c r="A625" s="5"/>
      <c r="B625" s="50" t="s">
        <v>246</v>
      </c>
      <c r="C625" s="6" t="s">
        <v>1793</v>
      </c>
      <c r="D625" s="6" t="s">
        <v>1794</v>
      </c>
      <c r="E625" s="67" t="s">
        <v>947</v>
      </c>
      <c r="F625" s="76"/>
      <c r="G625" s="8">
        <v>53637</v>
      </c>
      <c r="H625" s="90">
        <f>VLOOKUP(C625,'[1]Actualisation du CIF'!B$7:G$1272,6,0)</f>
        <v>0.36546899999999999</v>
      </c>
      <c r="I625" s="68">
        <v>0.43733300000000003</v>
      </c>
      <c r="J625" s="11">
        <v>292.413614</v>
      </c>
      <c r="K625" s="11">
        <v>284.13949500000001</v>
      </c>
      <c r="L625" s="51">
        <v>13104.520006000001</v>
      </c>
      <c r="M625" s="41">
        <v>885511</v>
      </c>
      <c r="N625" s="21">
        <v>16.509331245222516</v>
      </c>
      <c r="O625" s="8">
        <v>0</v>
      </c>
      <c r="P625" s="23">
        <v>-3.2755224925280547E-3</v>
      </c>
      <c r="Q625" s="24">
        <v>0</v>
      </c>
      <c r="R625" s="24">
        <v>1</v>
      </c>
      <c r="S625" s="42">
        <v>0</v>
      </c>
      <c r="T625" s="32">
        <v>885511.00000000012</v>
      </c>
      <c r="U625" s="39">
        <v>0</v>
      </c>
      <c r="V625" s="64">
        <v>974062.10000000021</v>
      </c>
      <c r="W625" s="27">
        <v>18.16026436974477</v>
      </c>
      <c r="X625" s="88">
        <v>0.10000000000000024</v>
      </c>
      <c r="Y625" s="26">
        <v>1158260.5393634669</v>
      </c>
      <c r="Z625" s="27">
        <v>21.594431816907488</v>
      </c>
      <c r="AA625" s="89">
        <v>0.30801372243085279</v>
      </c>
      <c r="AB625" s="67">
        <v>1</v>
      </c>
      <c r="AC625" s="67">
        <v>0</v>
      </c>
      <c r="AD625" s="75">
        <v>0</v>
      </c>
      <c r="AE625" s="64">
        <v>974062.10000000021</v>
      </c>
      <c r="AF625" s="27">
        <f t="shared" si="100"/>
        <v>18.16026436974477</v>
      </c>
      <c r="AG625" s="88">
        <f t="shared" si="109"/>
        <v>0.10000000000000024</v>
      </c>
      <c r="AH625" s="26">
        <v>1296417.9526386966</v>
      </c>
      <c r="AI625" s="27">
        <f t="shared" si="101"/>
        <v>24.170217436446794</v>
      </c>
      <c r="AJ625" s="89">
        <f t="shared" si="110"/>
        <v>0.46403370781243447</v>
      </c>
      <c r="AK625" s="67">
        <f t="shared" si="102"/>
        <v>1</v>
      </c>
      <c r="AL625" s="67">
        <f t="shared" si="103"/>
        <v>0</v>
      </c>
      <c r="AM625" s="75">
        <f t="shared" si="104"/>
        <v>0</v>
      </c>
    </row>
    <row r="626" spans="1:39" x14ac:dyDescent="0.25">
      <c r="A626" s="5"/>
      <c r="B626" s="50" t="s">
        <v>246</v>
      </c>
      <c r="C626" s="6" t="s">
        <v>1787</v>
      </c>
      <c r="D626" s="6" t="s">
        <v>1788</v>
      </c>
      <c r="E626" s="67" t="s">
        <v>947</v>
      </c>
      <c r="F626" s="76"/>
      <c r="G626" s="8">
        <v>50097</v>
      </c>
      <c r="H626" s="90">
        <f>VLOOKUP(C626,'[1]Actualisation du CIF'!B$7:G$1272,6,0)</f>
        <v>0.42476199999999997</v>
      </c>
      <c r="I626" s="68">
        <v>0.533049</v>
      </c>
      <c r="J626" s="11">
        <v>311.00011999999998</v>
      </c>
      <c r="K626" s="11">
        <v>284.13949500000001</v>
      </c>
      <c r="L626" s="51">
        <v>13020.877333</v>
      </c>
      <c r="M626" s="41">
        <v>517253</v>
      </c>
      <c r="N626" s="21">
        <v>10.325029442880812</v>
      </c>
      <c r="O626" s="8">
        <v>0</v>
      </c>
      <c r="P626" s="23">
        <v>-3.2865491633695038E-3</v>
      </c>
      <c r="Q626" s="24">
        <v>0</v>
      </c>
      <c r="R626" s="24">
        <v>1</v>
      </c>
      <c r="S626" s="42">
        <v>0</v>
      </c>
      <c r="T626" s="32">
        <v>517253.00000000006</v>
      </c>
      <c r="U626" s="39">
        <v>0</v>
      </c>
      <c r="V626" s="64">
        <v>568978.30000000016</v>
      </c>
      <c r="W626" s="27">
        <v>11.357532387168895</v>
      </c>
      <c r="X626" s="88">
        <v>0.10000000000000031</v>
      </c>
      <c r="Y626" s="26">
        <v>833041.12903000065</v>
      </c>
      <c r="Z626" s="27">
        <v>16.62856316805399</v>
      </c>
      <c r="AA626" s="89">
        <v>0.61051000000000122</v>
      </c>
      <c r="AB626" s="67">
        <v>1</v>
      </c>
      <c r="AC626" s="67">
        <v>0</v>
      </c>
      <c r="AD626" s="75">
        <v>0</v>
      </c>
      <c r="AE626" s="64">
        <v>568978.30000000016</v>
      </c>
      <c r="AF626" s="27">
        <f t="shared" si="100"/>
        <v>11.357532387168895</v>
      </c>
      <c r="AG626" s="88">
        <f t="shared" si="109"/>
        <v>0.10000000000000031</v>
      </c>
      <c r="AH626" s="26">
        <v>833041.12903000065</v>
      </c>
      <c r="AI626" s="27">
        <f t="shared" si="101"/>
        <v>16.62856316805399</v>
      </c>
      <c r="AJ626" s="89">
        <f t="shared" si="110"/>
        <v>0.61051000000000122</v>
      </c>
      <c r="AK626" s="67">
        <f t="shared" si="102"/>
        <v>1</v>
      </c>
      <c r="AL626" s="67">
        <f t="shared" si="103"/>
        <v>0</v>
      </c>
      <c r="AM626" s="75">
        <f t="shared" si="104"/>
        <v>0</v>
      </c>
    </row>
    <row r="627" spans="1:39" x14ac:dyDescent="0.25">
      <c r="A627" s="5"/>
      <c r="B627" s="50" t="s">
        <v>246</v>
      </c>
      <c r="C627" s="6" t="s">
        <v>1789</v>
      </c>
      <c r="D627" s="6" t="s">
        <v>1790</v>
      </c>
      <c r="E627" s="67" t="s">
        <v>947</v>
      </c>
      <c r="F627" s="76"/>
      <c r="G627" s="8">
        <v>17313</v>
      </c>
      <c r="H627" s="90">
        <f>VLOOKUP(C627,'[1]Actualisation du CIF'!B$7:G$1272,6,0)</f>
        <v>0.43127300000000002</v>
      </c>
      <c r="I627" s="68">
        <v>0.43127300000000002</v>
      </c>
      <c r="J627" s="11">
        <v>155.67169200000001</v>
      </c>
      <c r="K627" s="11">
        <v>284.13949500000001</v>
      </c>
      <c r="L627" s="51">
        <v>12930.320421</v>
      </c>
      <c r="M627" s="41">
        <v>358527</v>
      </c>
      <c r="N627" s="21">
        <v>20.708542713567841</v>
      </c>
      <c r="O627" s="8">
        <v>0</v>
      </c>
      <c r="P627" s="23">
        <v>-9.2121672646771929E-2</v>
      </c>
      <c r="Q627" s="24">
        <v>0</v>
      </c>
      <c r="R627" s="24">
        <v>1</v>
      </c>
      <c r="S627" s="42">
        <v>0</v>
      </c>
      <c r="T627" s="32">
        <v>358527</v>
      </c>
      <c r="U627" s="39">
        <v>0</v>
      </c>
      <c r="V627" s="64">
        <v>394379.7</v>
      </c>
      <c r="W627" s="27">
        <v>22.779396984924624</v>
      </c>
      <c r="X627" s="88">
        <v>0.10000000000000003</v>
      </c>
      <c r="Y627" s="26">
        <v>567303.19712128502</v>
      </c>
      <c r="Z627" s="27">
        <v>32.767469365291113</v>
      </c>
      <c r="AA627" s="89">
        <v>0.58231652601138828</v>
      </c>
      <c r="AB627" s="67">
        <v>1</v>
      </c>
      <c r="AC627" s="67">
        <v>0</v>
      </c>
      <c r="AD627" s="75">
        <v>0</v>
      </c>
      <c r="AE627" s="64">
        <v>394379.7</v>
      </c>
      <c r="AF627" s="27">
        <f t="shared" si="100"/>
        <v>22.779396984924624</v>
      </c>
      <c r="AG627" s="88">
        <f t="shared" si="109"/>
        <v>0.10000000000000003</v>
      </c>
      <c r="AH627" s="26">
        <v>530403.68002254341</v>
      </c>
      <c r="AI627" s="27">
        <f t="shared" si="101"/>
        <v>30.636150870591084</v>
      </c>
      <c r="AJ627" s="89">
        <f t="shared" si="110"/>
        <v>0.47939675400330634</v>
      </c>
      <c r="AK627" s="67">
        <f t="shared" si="102"/>
        <v>1</v>
      </c>
      <c r="AL627" s="67">
        <f t="shared" si="103"/>
        <v>0</v>
      </c>
      <c r="AM627" s="75">
        <f t="shared" si="104"/>
        <v>0</v>
      </c>
    </row>
    <row r="628" spans="1:39" x14ac:dyDescent="0.25">
      <c r="A628" s="5"/>
      <c r="B628" s="50" t="s">
        <v>246</v>
      </c>
      <c r="C628" s="6" t="s">
        <v>1791</v>
      </c>
      <c r="D628" s="6" t="s">
        <v>1792</v>
      </c>
      <c r="E628" s="67" t="s">
        <v>947</v>
      </c>
      <c r="F628" s="76"/>
      <c r="G628" s="8">
        <v>12234</v>
      </c>
      <c r="H628" s="90">
        <f>VLOOKUP(C628,'[1]Actualisation du CIF'!B$7:G$1272,6,0)</f>
        <v>0.43671100000000002</v>
      </c>
      <c r="I628" s="68">
        <v>0.57227899999999998</v>
      </c>
      <c r="J628" s="11">
        <v>248.46918400000001</v>
      </c>
      <c r="K628" s="11">
        <v>284.13949500000001</v>
      </c>
      <c r="L628" s="51">
        <v>13237.037936999999</v>
      </c>
      <c r="M628" s="41">
        <v>192337</v>
      </c>
      <c r="N628" s="21">
        <v>15.721513813961092</v>
      </c>
      <c r="O628" s="8">
        <v>0</v>
      </c>
      <c r="P628" s="23">
        <v>1.1712648310426434E-2</v>
      </c>
      <c r="Q628" s="24">
        <v>1</v>
      </c>
      <c r="R628" s="24">
        <v>0</v>
      </c>
      <c r="S628" s="42">
        <v>0</v>
      </c>
      <c r="T628" s="32">
        <v>192337</v>
      </c>
      <c r="U628" s="39">
        <v>0</v>
      </c>
      <c r="V628" s="64">
        <v>211570.7</v>
      </c>
      <c r="W628" s="27">
        <v>17.293665195357203</v>
      </c>
      <c r="X628" s="88">
        <v>0.10000000000000006</v>
      </c>
      <c r="Y628" s="26">
        <v>309760.66187000007</v>
      </c>
      <c r="Z628" s="27">
        <v>25.319655212522484</v>
      </c>
      <c r="AA628" s="89">
        <v>0.61051000000000033</v>
      </c>
      <c r="AB628" s="67">
        <v>1</v>
      </c>
      <c r="AC628" s="67">
        <v>0</v>
      </c>
      <c r="AD628" s="75">
        <v>0</v>
      </c>
      <c r="AE628" s="64">
        <v>211570.7</v>
      </c>
      <c r="AF628" s="27">
        <f t="shared" si="100"/>
        <v>17.293665195357203</v>
      </c>
      <c r="AG628" s="88">
        <f t="shared" si="109"/>
        <v>0.10000000000000006</v>
      </c>
      <c r="AH628" s="26">
        <v>309760.66187000007</v>
      </c>
      <c r="AI628" s="27">
        <f t="shared" si="101"/>
        <v>25.319655212522484</v>
      </c>
      <c r="AJ628" s="89">
        <f t="shared" si="110"/>
        <v>0.61051000000000033</v>
      </c>
      <c r="AK628" s="67">
        <f t="shared" si="102"/>
        <v>1</v>
      </c>
      <c r="AL628" s="67">
        <f t="shared" si="103"/>
        <v>0</v>
      </c>
      <c r="AM628" s="75">
        <f t="shared" si="104"/>
        <v>0</v>
      </c>
    </row>
    <row r="629" spans="1:39" x14ac:dyDescent="0.25">
      <c r="A629" s="5"/>
      <c r="B629" s="50" t="s">
        <v>246</v>
      </c>
      <c r="C629" s="6" t="s">
        <v>708</v>
      </c>
      <c r="D629" s="6" t="s">
        <v>709</v>
      </c>
      <c r="E629" s="67" t="s">
        <v>543</v>
      </c>
      <c r="F629" s="76"/>
      <c r="G629" s="8">
        <v>9833</v>
      </c>
      <c r="H629" s="90">
        <f>VLOOKUP(C629,'[1]Actualisation du CIF'!B$7:G$1272,6,0)</f>
        <v>0.52850200000000003</v>
      </c>
      <c r="I629" s="68">
        <v>0.52850200000000003</v>
      </c>
      <c r="J629" s="11">
        <v>99.051153999999997</v>
      </c>
      <c r="K629" s="11">
        <v>177.267167</v>
      </c>
      <c r="L629" s="51">
        <v>13046.947306</v>
      </c>
      <c r="M629" s="41">
        <v>163222</v>
      </c>
      <c r="N629" s="21">
        <v>16.599410149496592</v>
      </c>
      <c r="O629" s="8">
        <v>0</v>
      </c>
      <c r="P629" s="23">
        <v>1.2165491946641639E-2</v>
      </c>
      <c r="Q629" s="24">
        <v>1</v>
      </c>
      <c r="R629" s="24">
        <v>0</v>
      </c>
      <c r="S629" s="42">
        <v>0</v>
      </c>
      <c r="T629" s="32">
        <v>163222</v>
      </c>
      <c r="U629" s="39">
        <v>0</v>
      </c>
      <c r="V629" s="64">
        <v>179544.2</v>
      </c>
      <c r="W629" s="27">
        <v>18.259351164446255</v>
      </c>
      <c r="X629" s="88">
        <v>0.10000000000000007</v>
      </c>
      <c r="Y629" s="26">
        <v>262870.6632200001</v>
      </c>
      <c r="Z629" s="27">
        <v>26.733516039865769</v>
      </c>
      <c r="AA629" s="89">
        <v>0.61051000000000066</v>
      </c>
      <c r="AB629" s="67">
        <v>1</v>
      </c>
      <c r="AC629" s="67">
        <v>0</v>
      </c>
      <c r="AD629" s="75">
        <v>0</v>
      </c>
      <c r="AE629" s="64">
        <v>179544.2</v>
      </c>
      <c r="AF629" s="27">
        <f t="shared" si="100"/>
        <v>18.259351164446255</v>
      </c>
      <c r="AG629" s="88">
        <f t="shared" si="109"/>
        <v>0.10000000000000007</v>
      </c>
      <c r="AH629" s="26">
        <v>262870.6632200001</v>
      </c>
      <c r="AI629" s="27">
        <f t="shared" si="101"/>
        <v>26.733516039865769</v>
      </c>
      <c r="AJ629" s="89">
        <f t="shared" si="110"/>
        <v>0.61051000000000066</v>
      </c>
      <c r="AK629" s="67">
        <f t="shared" si="102"/>
        <v>1</v>
      </c>
      <c r="AL629" s="67">
        <f t="shared" si="103"/>
        <v>0</v>
      </c>
      <c r="AM629" s="75">
        <f t="shared" si="104"/>
        <v>0</v>
      </c>
    </row>
    <row r="630" spans="1:39" x14ac:dyDescent="0.25">
      <c r="A630" s="5"/>
      <c r="B630" s="50" t="s">
        <v>246</v>
      </c>
      <c r="C630" s="6" t="s">
        <v>710</v>
      </c>
      <c r="D630" s="6" t="s">
        <v>711</v>
      </c>
      <c r="E630" s="67" t="s">
        <v>543</v>
      </c>
      <c r="F630" s="76"/>
      <c r="G630" s="8">
        <v>5102</v>
      </c>
      <c r="H630" s="90">
        <f>VLOOKUP(C630,'[1]Actualisation du CIF'!B$7:G$1272,6,0)</f>
        <v>0.63194700000000004</v>
      </c>
      <c r="I630" s="68">
        <v>0.6</v>
      </c>
      <c r="J630" s="11">
        <v>91.071540999999996</v>
      </c>
      <c r="K630" s="11">
        <v>177.267167</v>
      </c>
      <c r="L630" s="51">
        <v>11833.278301</v>
      </c>
      <c r="M630" s="41">
        <v>179640</v>
      </c>
      <c r="N630" s="21">
        <v>35.209721677773423</v>
      </c>
      <c r="O630" s="8">
        <v>0</v>
      </c>
      <c r="P630" s="23">
        <v>3.1490355153206938E-3</v>
      </c>
      <c r="Q630" s="24">
        <v>1</v>
      </c>
      <c r="R630" s="24">
        <v>0</v>
      </c>
      <c r="S630" s="42">
        <v>0</v>
      </c>
      <c r="T630" s="32">
        <v>179640</v>
      </c>
      <c r="U630" s="39">
        <v>0</v>
      </c>
      <c r="V630" s="64">
        <v>197604.00000000003</v>
      </c>
      <c r="W630" s="27">
        <v>38.730693845550768</v>
      </c>
      <c r="X630" s="88">
        <v>0.10000000000000016</v>
      </c>
      <c r="Y630" s="26">
        <v>245944.16517070017</v>
      </c>
      <c r="Z630" s="27">
        <v>48.205442016993366</v>
      </c>
      <c r="AA630" s="89">
        <v>0.36909466249554762</v>
      </c>
      <c r="AB630" s="67">
        <v>1</v>
      </c>
      <c r="AC630" s="67">
        <v>0</v>
      </c>
      <c r="AD630" s="75">
        <v>0</v>
      </c>
      <c r="AE630" s="64">
        <v>197604.00000000003</v>
      </c>
      <c r="AF630" s="27">
        <f t="shared" si="100"/>
        <v>38.730693845550768</v>
      </c>
      <c r="AG630" s="88">
        <f t="shared" si="109"/>
        <v>0.10000000000000016</v>
      </c>
      <c r="AH630" s="26">
        <v>229928.34603836224</v>
      </c>
      <c r="AI630" s="27">
        <f t="shared" si="101"/>
        <v>45.066316354049832</v>
      </c>
      <c r="AJ630" s="89">
        <f t="shared" si="110"/>
        <v>0.27993957937186731</v>
      </c>
      <c r="AK630" s="67">
        <f t="shared" si="102"/>
        <v>1</v>
      </c>
      <c r="AL630" s="67">
        <f t="shared" si="103"/>
        <v>0</v>
      </c>
      <c r="AM630" s="75">
        <f t="shared" si="104"/>
        <v>0</v>
      </c>
    </row>
    <row r="631" spans="1:39" x14ac:dyDescent="0.25">
      <c r="A631" s="5"/>
      <c r="B631" s="50" t="s">
        <v>249</v>
      </c>
      <c r="C631" s="6" t="s">
        <v>252</v>
      </c>
      <c r="D631" s="6" t="s">
        <v>253</v>
      </c>
      <c r="E631" s="67" t="s">
        <v>2633</v>
      </c>
      <c r="F631" s="76"/>
      <c r="G631" s="8">
        <v>50425</v>
      </c>
      <c r="H631" s="90">
        <f>VLOOKUP(C631,'[1]Actualisation du CIF'!B$7:G$1272,6,0)</f>
        <v>0.34888200000000003</v>
      </c>
      <c r="I631" s="68">
        <v>0.36952400000000002</v>
      </c>
      <c r="J631" s="11">
        <v>308.989192</v>
      </c>
      <c r="K631" s="11">
        <v>401.16184900000002</v>
      </c>
      <c r="L631" s="51">
        <v>12302.116585</v>
      </c>
      <c r="M631" s="41">
        <v>1193021</v>
      </c>
      <c r="N631" s="21">
        <v>23.659315815567673</v>
      </c>
      <c r="O631" s="8">
        <v>0</v>
      </c>
      <c r="P631" s="23">
        <v>-8.5646105188147442E-2</v>
      </c>
      <c r="Q631" s="24">
        <v>0</v>
      </c>
      <c r="R631" s="24">
        <v>1</v>
      </c>
      <c r="S631" s="42">
        <v>0</v>
      </c>
      <c r="T631" s="32">
        <v>1193021</v>
      </c>
      <c r="U631" s="39">
        <v>0</v>
      </c>
      <c r="V631" s="64">
        <v>1133369.95</v>
      </c>
      <c r="W631" s="27">
        <v>22.476350024789291</v>
      </c>
      <c r="X631" s="88">
        <v>-5.0000000000000037E-2</v>
      </c>
      <c r="Y631" s="26">
        <v>1175747.3009244837</v>
      </c>
      <c r="Z631" s="27">
        <v>23.316753612781035</v>
      </c>
      <c r="AA631" s="89">
        <v>-1.4478956427017055E-2</v>
      </c>
      <c r="AB631" s="67">
        <v>0</v>
      </c>
      <c r="AC631" s="67">
        <v>1</v>
      </c>
      <c r="AD631" s="75">
        <v>0</v>
      </c>
      <c r="AE631" s="64">
        <v>1193021</v>
      </c>
      <c r="AF631" s="27">
        <f t="shared" si="100"/>
        <v>23.659315815567673</v>
      </c>
      <c r="AG631" s="88">
        <f t="shared" si="109"/>
        <v>0</v>
      </c>
      <c r="AH631" s="26">
        <v>1193021</v>
      </c>
      <c r="AI631" s="27">
        <f t="shared" si="101"/>
        <v>23.659315815567673</v>
      </c>
      <c r="AJ631" s="89">
        <f t="shared" si="110"/>
        <v>0</v>
      </c>
      <c r="AK631" s="67">
        <f t="shared" si="102"/>
        <v>0</v>
      </c>
      <c r="AL631" s="67">
        <f t="shared" si="103"/>
        <v>0</v>
      </c>
      <c r="AM631" s="75">
        <f t="shared" si="104"/>
        <v>1</v>
      </c>
    </row>
    <row r="632" spans="1:39" x14ac:dyDescent="0.25">
      <c r="A632" s="5"/>
      <c r="B632" s="50" t="s">
        <v>249</v>
      </c>
      <c r="C632" s="6" t="s">
        <v>250</v>
      </c>
      <c r="D632" s="6" t="s">
        <v>251</v>
      </c>
      <c r="E632" s="67" t="s">
        <v>2633</v>
      </c>
      <c r="F632" s="76"/>
      <c r="G632" s="8">
        <v>63399</v>
      </c>
      <c r="H632" s="90">
        <f>VLOOKUP(C632,'[1]Actualisation du CIF'!B$7:G$1272,6,0)</f>
        <v>0.39848800000000001</v>
      </c>
      <c r="I632" s="68">
        <v>0.39848800000000001</v>
      </c>
      <c r="J632" s="11">
        <v>380.90130799999997</v>
      </c>
      <c r="K632" s="11">
        <v>401.16184900000002</v>
      </c>
      <c r="L632" s="51">
        <v>11986.847844</v>
      </c>
      <c r="M632" s="41">
        <v>2161585</v>
      </c>
      <c r="N632" s="21">
        <v>34.094938405968549</v>
      </c>
      <c r="O632" s="8">
        <v>0</v>
      </c>
      <c r="P632" s="23">
        <v>-8.9968562115212737E-3</v>
      </c>
      <c r="Q632" s="24">
        <v>0</v>
      </c>
      <c r="R632" s="24">
        <v>1</v>
      </c>
      <c r="S632" s="42">
        <v>0</v>
      </c>
      <c r="T632" s="32">
        <v>2161585</v>
      </c>
      <c r="U632" s="39">
        <v>0</v>
      </c>
      <c r="V632" s="64">
        <v>2053505.75</v>
      </c>
      <c r="W632" s="27">
        <v>32.390191485670123</v>
      </c>
      <c r="X632" s="88">
        <v>-0.05</v>
      </c>
      <c r="Y632" s="26">
        <v>1672593.2677859373</v>
      </c>
      <c r="Z632" s="27">
        <v>26.382013403775094</v>
      </c>
      <c r="AA632" s="89">
        <v>-0.2262190625000001</v>
      </c>
      <c r="AB632" s="67">
        <v>0</v>
      </c>
      <c r="AC632" s="67">
        <v>1</v>
      </c>
      <c r="AD632" s="75">
        <v>0</v>
      </c>
      <c r="AE632" s="64">
        <v>2161585</v>
      </c>
      <c r="AF632" s="27">
        <f t="shared" si="100"/>
        <v>34.094938405968549</v>
      </c>
      <c r="AG632" s="88">
        <f t="shared" si="109"/>
        <v>0</v>
      </c>
      <c r="AH632" s="26">
        <v>2161585</v>
      </c>
      <c r="AI632" s="27">
        <f t="shared" si="101"/>
        <v>34.094938405968549</v>
      </c>
      <c r="AJ632" s="89">
        <f t="shared" si="110"/>
        <v>0</v>
      </c>
      <c r="AK632" s="67">
        <f t="shared" si="102"/>
        <v>0</v>
      </c>
      <c r="AL632" s="67">
        <f t="shared" si="103"/>
        <v>0</v>
      </c>
      <c r="AM632" s="75">
        <f t="shared" si="104"/>
        <v>1</v>
      </c>
    </row>
    <row r="633" spans="1:39" x14ac:dyDescent="0.25">
      <c r="A633" s="5"/>
      <c r="B633" s="50" t="s">
        <v>249</v>
      </c>
      <c r="C633" s="6" t="s">
        <v>254</v>
      </c>
      <c r="D633" s="6" t="s">
        <v>255</v>
      </c>
      <c r="E633" s="67" t="s">
        <v>2633</v>
      </c>
      <c r="F633" s="76"/>
      <c r="G633" s="8">
        <v>100540</v>
      </c>
      <c r="H633" s="90">
        <f>VLOOKUP(C633,'[1]Actualisation du CIF'!B$7:G$1272,6,0)</f>
        <v>0.44075500000000001</v>
      </c>
      <c r="I633" s="68">
        <v>0.442216</v>
      </c>
      <c r="J633" s="11">
        <v>398.66058299999997</v>
      </c>
      <c r="K633" s="11">
        <v>401.16184900000002</v>
      </c>
      <c r="L633" s="51">
        <v>13303.610204000001</v>
      </c>
      <c r="M633" s="41">
        <v>1717154</v>
      </c>
      <c r="N633" s="21">
        <v>17.079311716729659</v>
      </c>
      <c r="O633" s="8">
        <v>0</v>
      </c>
      <c r="P633" s="23">
        <v>-0.13888279475943333</v>
      </c>
      <c r="Q633" s="24">
        <v>0</v>
      </c>
      <c r="R633" s="24">
        <v>1</v>
      </c>
      <c r="S633" s="42">
        <v>0</v>
      </c>
      <c r="T633" s="32">
        <v>1717154</v>
      </c>
      <c r="U633" s="39">
        <v>0</v>
      </c>
      <c r="V633" s="64">
        <v>1888869.4000000001</v>
      </c>
      <c r="W633" s="27">
        <v>18.787242888402627</v>
      </c>
      <c r="X633" s="88">
        <v>0.10000000000000007</v>
      </c>
      <c r="Y633" s="26">
        <v>2633990.0304677207</v>
      </c>
      <c r="Z633" s="27">
        <v>26.198428789215445</v>
      </c>
      <c r="AA633" s="89">
        <v>0.53392766779666867</v>
      </c>
      <c r="AB633" s="67">
        <v>1</v>
      </c>
      <c r="AC633" s="67">
        <v>0</v>
      </c>
      <c r="AD633" s="75">
        <v>0</v>
      </c>
      <c r="AE633" s="64">
        <v>1888869.4000000001</v>
      </c>
      <c r="AF633" s="27">
        <f t="shared" si="100"/>
        <v>18.787242888402627</v>
      </c>
      <c r="AG633" s="88">
        <f t="shared" si="109"/>
        <v>0.10000000000000007</v>
      </c>
      <c r="AH633" s="26">
        <v>2471857.5605768375</v>
      </c>
      <c r="AI633" s="27">
        <f t="shared" si="101"/>
        <v>24.585812219781555</v>
      </c>
      <c r="AJ633" s="89">
        <f t="shared" si="110"/>
        <v>0.43950837291054706</v>
      </c>
      <c r="AK633" s="67">
        <f t="shared" si="102"/>
        <v>1</v>
      </c>
      <c r="AL633" s="67">
        <f t="shared" si="103"/>
        <v>0</v>
      </c>
      <c r="AM633" s="75">
        <f t="shared" si="104"/>
        <v>0</v>
      </c>
    </row>
    <row r="634" spans="1:39" x14ac:dyDescent="0.25">
      <c r="A634" s="5"/>
      <c r="B634" s="50" t="s">
        <v>249</v>
      </c>
      <c r="C634" s="6" t="s">
        <v>1797</v>
      </c>
      <c r="D634" s="6" t="s">
        <v>1798</v>
      </c>
      <c r="E634" s="67" t="s">
        <v>947</v>
      </c>
      <c r="F634" s="76" t="s">
        <v>2656</v>
      </c>
      <c r="G634" s="8">
        <v>19434</v>
      </c>
      <c r="H634" s="90">
        <f>VLOOKUP(C634,'[1]Actualisation du CIF'!B$7:G$1272,6,0)</f>
        <v>0.366753</v>
      </c>
      <c r="I634" s="68">
        <v>0.366753</v>
      </c>
      <c r="J634" s="11">
        <v>146.48893699999999</v>
      </c>
      <c r="K634" s="11">
        <v>284.13949500000001</v>
      </c>
      <c r="L634" s="51">
        <v>11808.007809000001</v>
      </c>
      <c r="M634" s="41">
        <v>86495</v>
      </c>
      <c r="N634" s="21">
        <v>4.4507049500874754</v>
      </c>
      <c r="O634" s="8">
        <v>0</v>
      </c>
      <c r="P634" s="23">
        <v>-6.6949463957772636E-3</v>
      </c>
      <c r="Q634" s="24">
        <v>0</v>
      </c>
      <c r="R634" s="24">
        <v>1</v>
      </c>
      <c r="S634" s="42">
        <v>0</v>
      </c>
      <c r="T634" s="32">
        <v>97170</v>
      </c>
      <c r="U634" s="39">
        <v>1</v>
      </c>
      <c r="V634" s="64">
        <v>106887</v>
      </c>
      <c r="W634" s="27">
        <v>5.5</v>
      </c>
      <c r="X634" s="88" t="s">
        <v>2632</v>
      </c>
      <c r="Y634" s="26">
        <v>156493.25670000009</v>
      </c>
      <c r="Z634" s="27">
        <v>8.0525500000000036</v>
      </c>
      <c r="AA634" s="89" t="s">
        <v>2632</v>
      </c>
      <c r="AB634" s="67">
        <v>1</v>
      </c>
      <c r="AC634" s="67">
        <v>0</v>
      </c>
      <c r="AD634" s="75">
        <v>0</v>
      </c>
      <c r="AE634" s="64">
        <v>106887</v>
      </c>
      <c r="AF634" s="27">
        <f t="shared" si="100"/>
        <v>5.5</v>
      </c>
      <c r="AG634" s="88" t="s">
        <v>2632</v>
      </c>
      <c r="AH634" s="26">
        <v>156493.25670000009</v>
      </c>
      <c r="AI634" s="27">
        <f t="shared" si="101"/>
        <v>8.0525500000000036</v>
      </c>
      <c r="AJ634" s="89" t="s">
        <v>2632</v>
      </c>
      <c r="AK634" s="67">
        <f t="shared" si="102"/>
        <v>1</v>
      </c>
      <c r="AL634" s="67">
        <f t="shared" si="103"/>
        <v>0</v>
      </c>
      <c r="AM634" s="75">
        <f t="shared" si="104"/>
        <v>0</v>
      </c>
    </row>
    <row r="635" spans="1:39" x14ac:dyDescent="0.25">
      <c r="A635" s="5"/>
      <c r="B635" s="50" t="s">
        <v>249</v>
      </c>
      <c r="C635" s="6" t="s">
        <v>720</v>
      </c>
      <c r="D635" s="6" t="s">
        <v>721</v>
      </c>
      <c r="E635" s="67" t="s">
        <v>543</v>
      </c>
      <c r="F635" s="76"/>
      <c r="G635" s="8">
        <v>5785</v>
      </c>
      <c r="H635" s="90">
        <f>VLOOKUP(C635,'[1]Actualisation du CIF'!B$7:G$1272,6,0)</f>
        <v>0.52312499999999995</v>
      </c>
      <c r="I635" s="68">
        <v>0.50661299999999998</v>
      </c>
      <c r="J635" s="11">
        <v>85.718237000000002</v>
      </c>
      <c r="K635" s="11">
        <v>177.267167</v>
      </c>
      <c r="L635" s="51">
        <v>12223.856245000001</v>
      </c>
      <c r="M635" s="41">
        <v>184294</v>
      </c>
      <c r="N635" s="21">
        <v>31.857216940363006</v>
      </c>
      <c r="O635" s="8">
        <v>0</v>
      </c>
      <c r="P635" s="23">
        <v>4.4147148612917568E-3</v>
      </c>
      <c r="Q635" s="24">
        <v>1</v>
      </c>
      <c r="R635" s="24">
        <v>0</v>
      </c>
      <c r="S635" s="42">
        <v>0</v>
      </c>
      <c r="T635" s="32">
        <v>184294</v>
      </c>
      <c r="U635" s="39">
        <v>0</v>
      </c>
      <c r="V635" s="64">
        <v>202723.40000000002</v>
      </c>
      <c r="W635" s="27">
        <v>35.042938634399313</v>
      </c>
      <c r="X635" s="88">
        <v>0.10000000000000013</v>
      </c>
      <c r="Y635" s="26">
        <v>240180.3401847776</v>
      </c>
      <c r="Z635" s="27">
        <v>41.517777041448156</v>
      </c>
      <c r="AA635" s="89">
        <v>0.30324557600777885</v>
      </c>
      <c r="AB635" s="67">
        <v>1</v>
      </c>
      <c r="AC635" s="67">
        <v>0</v>
      </c>
      <c r="AD635" s="75">
        <v>0</v>
      </c>
      <c r="AE635" s="64">
        <v>202661.33804773193</v>
      </c>
      <c r="AF635" s="27">
        <f t="shared" si="100"/>
        <v>35.032210552762649</v>
      </c>
      <c r="AG635" s="88">
        <f>(AE635-M635)/M635</f>
        <v>9.9663244857303712E-2</v>
      </c>
      <c r="AH635" s="26">
        <v>224533.61877876654</v>
      </c>
      <c r="AI635" s="27">
        <f t="shared" si="101"/>
        <v>38.813071526148065</v>
      </c>
      <c r="AJ635" s="89">
        <f>(AH635-M635)/M635</f>
        <v>0.21834470345625218</v>
      </c>
      <c r="AK635" s="67">
        <f t="shared" si="102"/>
        <v>1</v>
      </c>
      <c r="AL635" s="67">
        <f t="shared" si="103"/>
        <v>0</v>
      </c>
      <c r="AM635" s="75">
        <f t="shared" si="104"/>
        <v>0</v>
      </c>
    </row>
    <row r="636" spans="1:39" x14ac:dyDescent="0.25">
      <c r="A636" s="5"/>
      <c r="B636" s="50" t="s">
        <v>249</v>
      </c>
      <c r="C636" s="6" t="s">
        <v>712</v>
      </c>
      <c r="D636" s="6" t="s">
        <v>713</v>
      </c>
      <c r="E636" s="67" t="s">
        <v>543</v>
      </c>
      <c r="F636" s="76"/>
      <c r="G636" s="8">
        <v>19397</v>
      </c>
      <c r="H636" s="90">
        <f>VLOOKUP(C636,'[1]Actualisation du CIF'!B$7:G$1272,6,0)</f>
        <v>0.39147999999999999</v>
      </c>
      <c r="I636" s="68">
        <v>0.39147999999999999</v>
      </c>
      <c r="J636" s="11">
        <v>123.30494400000001</v>
      </c>
      <c r="K636" s="11">
        <v>177.267167</v>
      </c>
      <c r="L636" s="51">
        <v>11698.872735000001</v>
      </c>
      <c r="M636" s="41">
        <v>209425</v>
      </c>
      <c r="N636" s="21">
        <v>10.796772696808786</v>
      </c>
      <c r="O636" s="8">
        <v>0</v>
      </c>
      <c r="P636" s="23">
        <v>3.4220098635812247E-2</v>
      </c>
      <c r="Q636" s="24">
        <v>1</v>
      </c>
      <c r="R636" s="24">
        <v>0</v>
      </c>
      <c r="S636" s="42">
        <v>0</v>
      </c>
      <c r="T636" s="32">
        <v>209425</v>
      </c>
      <c r="U636" s="39">
        <v>0</v>
      </c>
      <c r="V636" s="64">
        <v>230367.5</v>
      </c>
      <c r="W636" s="27">
        <v>11.876449966489663</v>
      </c>
      <c r="X636" s="88">
        <v>0.1</v>
      </c>
      <c r="Y636" s="26">
        <v>337281.05675000011</v>
      </c>
      <c r="Z636" s="27">
        <v>17.38831039593752</v>
      </c>
      <c r="AA636" s="89">
        <v>0.61051000000000055</v>
      </c>
      <c r="AB636" s="67">
        <v>1</v>
      </c>
      <c r="AC636" s="67">
        <v>0</v>
      </c>
      <c r="AD636" s="75">
        <v>0</v>
      </c>
      <c r="AE636" s="64">
        <v>230367.50000000003</v>
      </c>
      <c r="AF636" s="27">
        <f t="shared" si="100"/>
        <v>11.876449966489664</v>
      </c>
      <c r="AG636" s="88">
        <f>(AE636-M636)/M636</f>
        <v>0.10000000000000014</v>
      </c>
      <c r="AH636" s="26">
        <v>337281.05675000016</v>
      </c>
      <c r="AI636" s="27">
        <f t="shared" si="101"/>
        <v>17.388310395937523</v>
      </c>
      <c r="AJ636" s="89">
        <f>(AH636-M636)/M636</f>
        <v>0.61051000000000077</v>
      </c>
      <c r="AK636" s="67">
        <f t="shared" si="102"/>
        <v>1</v>
      </c>
      <c r="AL636" s="67">
        <f t="shared" si="103"/>
        <v>0</v>
      </c>
      <c r="AM636" s="75">
        <f t="shared" si="104"/>
        <v>0</v>
      </c>
    </row>
    <row r="637" spans="1:39" x14ac:dyDescent="0.25">
      <c r="A637" s="5"/>
      <c r="B637" s="50" t="s">
        <v>249</v>
      </c>
      <c r="C637" s="6" t="s">
        <v>1795</v>
      </c>
      <c r="D637" s="6" t="s">
        <v>1796</v>
      </c>
      <c r="E637" s="67" t="s">
        <v>947</v>
      </c>
      <c r="F637" s="76"/>
      <c r="G637" s="8">
        <v>26478</v>
      </c>
      <c r="H637" s="90">
        <f>VLOOKUP(C637,'[1]Actualisation du CIF'!B$7:G$1272,6,0)</f>
        <v>0.34928500000000001</v>
      </c>
      <c r="I637" s="68">
        <v>0.40213500000000002</v>
      </c>
      <c r="J637" s="11">
        <v>221.62889899999999</v>
      </c>
      <c r="K637" s="11">
        <v>284.13949500000001</v>
      </c>
      <c r="L637" s="51">
        <v>11571.250927999999</v>
      </c>
      <c r="M637" s="41">
        <v>231325</v>
      </c>
      <c r="N637" s="21">
        <v>8.7364982249414602</v>
      </c>
      <c r="O637" s="8">
        <v>0</v>
      </c>
      <c r="P637" s="23">
        <v>-1.689798036719381E-2</v>
      </c>
      <c r="Q637" s="24">
        <v>0</v>
      </c>
      <c r="R637" s="24">
        <v>1</v>
      </c>
      <c r="S637" s="42">
        <v>0</v>
      </c>
      <c r="T637" s="32">
        <v>231324.99999999997</v>
      </c>
      <c r="U637" s="39">
        <v>0</v>
      </c>
      <c r="V637" s="64">
        <v>254457.5</v>
      </c>
      <c r="W637" s="27">
        <v>9.6101480474356062</v>
      </c>
      <c r="X637" s="88">
        <v>0.1</v>
      </c>
      <c r="Y637" s="26">
        <v>372551.2257500001</v>
      </c>
      <c r="Z637" s="27">
        <v>14.070217756250475</v>
      </c>
      <c r="AA637" s="89">
        <v>0.61051000000000044</v>
      </c>
      <c r="AB637" s="67">
        <v>1</v>
      </c>
      <c r="AC637" s="67">
        <v>0</v>
      </c>
      <c r="AD637" s="75">
        <v>0</v>
      </c>
      <c r="AE637" s="64">
        <v>254457.5</v>
      </c>
      <c r="AF637" s="27">
        <f t="shared" si="100"/>
        <v>9.6101480474356062</v>
      </c>
      <c r="AG637" s="88">
        <f>(AE637-M637)/M637</f>
        <v>0.1</v>
      </c>
      <c r="AH637" s="26">
        <v>372551.2257500001</v>
      </c>
      <c r="AI637" s="27">
        <f t="shared" si="101"/>
        <v>14.070217756250475</v>
      </c>
      <c r="AJ637" s="89">
        <f>(AH637-M637)/M637</f>
        <v>0.61051000000000044</v>
      </c>
      <c r="AK637" s="67">
        <f t="shared" si="102"/>
        <v>1</v>
      </c>
      <c r="AL637" s="67">
        <f t="shared" si="103"/>
        <v>0</v>
      </c>
      <c r="AM637" s="75">
        <f t="shared" si="104"/>
        <v>0</v>
      </c>
    </row>
    <row r="638" spans="1:39" x14ac:dyDescent="0.25">
      <c r="A638" s="5"/>
      <c r="B638" s="50" t="s">
        <v>249</v>
      </c>
      <c r="C638" s="6" t="s">
        <v>716</v>
      </c>
      <c r="D638" s="6" t="s">
        <v>717</v>
      </c>
      <c r="E638" s="67" t="s">
        <v>543</v>
      </c>
      <c r="F638" s="76"/>
      <c r="G638" s="8">
        <v>28933</v>
      </c>
      <c r="H638" s="90">
        <f>VLOOKUP(C638,'[1]Actualisation du CIF'!B$7:G$1272,6,0)</f>
        <v>0.44087100000000001</v>
      </c>
      <c r="I638" s="68">
        <v>0.44087100000000001</v>
      </c>
      <c r="J638" s="11">
        <v>142.72180599999999</v>
      </c>
      <c r="K638" s="11">
        <v>177.267167</v>
      </c>
      <c r="L638" s="51">
        <v>12174.505228</v>
      </c>
      <c r="M638" s="41">
        <v>68374</v>
      </c>
      <c r="N638" s="21">
        <v>2.3631839076487058</v>
      </c>
      <c r="O638" s="8">
        <v>0</v>
      </c>
      <c r="P638" s="23">
        <v>-6.6767933417030481E-2</v>
      </c>
      <c r="Q638" s="24">
        <v>0</v>
      </c>
      <c r="R638" s="24">
        <v>1</v>
      </c>
      <c r="S638" s="42">
        <v>0</v>
      </c>
      <c r="T638" s="32">
        <v>144665</v>
      </c>
      <c r="U638" s="39">
        <v>1</v>
      </c>
      <c r="V638" s="64">
        <v>159131.5</v>
      </c>
      <c r="W638" s="27">
        <v>5.5</v>
      </c>
      <c r="X638" s="88" t="s">
        <v>2632</v>
      </c>
      <c r="Y638" s="26">
        <v>232984.4291500001</v>
      </c>
      <c r="Z638" s="27">
        <v>8.0525500000000036</v>
      </c>
      <c r="AA638" s="89" t="s">
        <v>2632</v>
      </c>
      <c r="AB638" s="67">
        <v>1</v>
      </c>
      <c r="AC638" s="67">
        <v>0</v>
      </c>
      <c r="AD638" s="75">
        <v>0</v>
      </c>
      <c r="AE638" s="64">
        <v>159131.5</v>
      </c>
      <c r="AF638" s="27">
        <f t="shared" si="100"/>
        <v>5.5</v>
      </c>
      <c r="AG638" s="88" t="s">
        <v>2632</v>
      </c>
      <c r="AH638" s="26">
        <v>232984.4291500001</v>
      </c>
      <c r="AI638" s="27">
        <f t="shared" si="101"/>
        <v>8.0525500000000036</v>
      </c>
      <c r="AJ638" s="89" t="s">
        <v>2632</v>
      </c>
      <c r="AK638" s="67">
        <f t="shared" si="102"/>
        <v>1</v>
      </c>
      <c r="AL638" s="67">
        <f t="shared" si="103"/>
        <v>0</v>
      </c>
      <c r="AM638" s="75">
        <f t="shared" si="104"/>
        <v>0</v>
      </c>
    </row>
    <row r="639" spans="1:39" x14ac:dyDescent="0.25">
      <c r="A639" s="5"/>
      <c r="B639" s="50" t="s">
        <v>249</v>
      </c>
      <c r="C639" s="6" t="s">
        <v>714</v>
      </c>
      <c r="D639" s="6" t="s">
        <v>715</v>
      </c>
      <c r="E639" s="67" t="s">
        <v>543</v>
      </c>
      <c r="F639" s="76"/>
      <c r="G639" s="8">
        <v>6479</v>
      </c>
      <c r="H639" s="90">
        <f>VLOOKUP(C639,'[1]Actualisation du CIF'!B$7:G$1272,6,0)</f>
        <v>0.54281500000000005</v>
      </c>
      <c r="I639" s="68">
        <v>0.53105800000000003</v>
      </c>
      <c r="J639" s="11">
        <v>114.40222300000001</v>
      </c>
      <c r="K639" s="11">
        <v>177.267167</v>
      </c>
      <c r="L639" s="51">
        <v>11557.900639</v>
      </c>
      <c r="M639" s="41">
        <v>138846</v>
      </c>
      <c r="N639" s="21">
        <v>21.430158975150487</v>
      </c>
      <c r="O639" s="8">
        <v>0</v>
      </c>
      <c r="P639" s="23">
        <v>-9.9008388998259561E-2</v>
      </c>
      <c r="Q639" s="24">
        <v>0</v>
      </c>
      <c r="R639" s="24">
        <v>1</v>
      </c>
      <c r="S639" s="42">
        <v>0</v>
      </c>
      <c r="T639" s="32">
        <v>138846</v>
      </c>
      <c r="U639" s="39">
        <v>0</v>
      </c>
      <c r="V639" s="64">
        <v>152730.6</v>
      </c>
      <c r="W639" s="27">
        <v>23.573174872665536</v>
      </c>
      <c r="X639" s="88">
        <v>0.10000000000000005</v>
      </c>
      <c r="Y639" s="26">
        <v>223612.87146000011</v>
      </c>
      <c r="Z639" s="27">
        <v>34.513485331069624</v>
      </c>
      <c r="AA639" s="89">
        <v>0.61051000000000077</v>
      </c>
      <c r="AB639" s="67">
        <v>1</v>
      </c>
      <c r="AC639" s="67">
        <v>0</v>
      </c>
      <c r="AD639" s="75">
        <v>0</v>
      </c>
      <c r="AE639" s="64">
        <v>152730.6</v>
      </c>
      <c r="AF639" s="27">
        <f t="shared" si="100"/>
        <v>23.573174872665536</v>
      </c>
      <c r="AG639" s="88">
        <f>(AE639-M639)/M639</f>
        <v>0.10000000000000005</v>
      </c>
      <c r="AH639" s="26">
        <v>223612.87146000011</v>
      </c>
      <c r="AI639" s="27">
        <f t="shared" si="101"/>
        <v>34.513485331069624</v>
      </c>
      <c r="AJ639" s="89">
        <f>(AH639-M639)/M639</f>
        <v>0.61051000000000077</v>
      </c>
      <c r="AK639" s="67">
        <f t="shared" si="102"/>
        <v>1</v>
      </c>
      <c r="AL639" s="67">
        <f t="shared" si="103"/>
        <v>0</v>
      </c>
      <c r="AM639" s="75">
        <f t="shared" si="104"/>
        <v>0</v>
      </c>
    </row>
    <row r="640" spans="1:39" x14ac:dyDescent="0.25">
      <c r="A640" s="5"/>
      <c r="B640" s="50" t="s">
        <v>249</v>
      </c>
      <c r="C640" s="6" t="s">
        <v>718</v>
      </c>
      <c r="D640" s="6" t="s">
        <v>719</v>
      </c>
      <c r="E640" s="67" t="s">
        <v>543</v>
      </c>
      <c r="F640" s="76"/>
      <c r="G640" s="8">
        <v>11455</v>
      </c>
      <c r="H640" s="90">
        <f>VLOOKUP(C640,'[1]Actualisation du CIF'!B$7:G$1272,6,0)</f>
        <v>0.44921100000000003</v>
      </c>
      <c r="I640" s="68">
        <v>0.43131000000000003</v>
      </c>
      <c r="J640" s="11">
        <v>118.701266</v>
      </c>
      <c r="K640" s="11">
        <v>177.267167</v>
      </c>
      <c r="L640" s="51">
        <v>11261.285056000001</v>
      </c>
      <c r="M640" s="41">
        <v>64090</v>
      </c>
      <c r="N640" s="21">
        <v>5.5949367088607591</v>
      </c>
      <c r="O640" s="8">
        <v>0</v>
      </c>
      <c r="P640" s="23">
        <v>8.6554510139875661E-3</v>
      </c>
      <c r="Q640" s="24">
        <v>1</v>
      </c>
      <c r="R640" s="24">
        <v>0</v>
      </c>
      <c r="S640" s="42">
        <v>0</v>
      </c>
      <c r="T640" s="32">
        <v>64089.999999999993</v>
      </c>
      <c r="U640" s="39">
        <v>0</v>
      </c>
      <c r="V640" s="64">
        <v>70499</v>
      </c>
      <c r="W640" s="27">
        <v>6.1544303797468354</v>
      </c>
      <c r="X640" s="88">
        <v>0.1</v>
      </c>
      <c r="Y640" s="26">
        <v>103217.58590000006</v>
      </c>
      <c r="Z640" s="27">
        <v>9.0107015189873465</v>
      </c>
      <c r="AA640" s="89">
        <v>0.610510000000001</v>
      </c>
      <c r="AB640" s="67">
        <v>1</v>
      </c>
      <c r="AC640" s="67">
        <v>0</v>
      </c>
      <c r="AD640" s="75">
        <v>0</v>
      </c>
      <c r="AE640" s="64">
        <v>70499</v>
      </c>
      <c r="AF640" s="27">
        <f t="shared" si="100"/>
        <v>6.1544303797468354</v>
      </c>
      <c r="AG640" s="88">
        <f>(AE640-M640)/M640</f>
        <v>0.1</v>
      </c>
      <c r="AH640" s="26">
        <v>103217.58590000006</v>
      </c>
      <c r="AI640" s="27">
        <f t="shared" si="101"/>
        <v>9.0107015189873465</v>
      </c>
      <c r="AJ640" s="89">
        <f>(AH640-M640)/M640</f>
        <v>0.610510000000001</v>
      </c>
      <c r="AK640" s="67">
        <f t="shared" si="102"/>
        <v>1</v>
      </c>
      <c r="AL640" s="67">
        <f t="shared" si="103"/>
        <v>0</v>
      </c>
      <c r="AM640" s="75">
        <f t="shared" si="104"/>
        <v>0</v>
      </c>
    </row>
    <row r="641" spans="1:39" x14ac:dyDescent="0.25">
      <c r="A641" s="5"/>
      <c r="B641" s="50" t="s">
        <v>249</v>
      </c>
      <c r="C641" s="6" t="s">
        <v>1799</v>
      </c>
      <c r="D641" s="6" t="s">
        <v>1800</v>
      </c>
      <c r="E641" s="67" t="s">
        <v>947</v>
      </c>
      <c r="F641" s="76"/>
      <c r="G641" s="8">
        <v>13538</v>
      </c>
      <c r="H641" s="90">
        <f>VLOOKUP(C641,'[1]Actualisation du CIF'!B$7:G$1272,6,0)</f>
        <v>0.35033599999999998</v>
      </c>
      <c r="I641" s="68">
        <v>0.35055199999999997</v>
      </c>
      <c r="J641" s="11">
        <v>235.63960700000001</v>
      </c>
      <c r="K641" s="11">
        <v>284.13949500000001</v>
      </c>
      <c r="L641" s="51">
        <v>12433.204519000001</v>
      </c>
      <c r="M641" s="41">
        <v>328502</v>
      </c>
      <c r="N641" s="21">
        <v>24.265179494755504</v>
      </c>
      <c r="O641" s="8">
        <v>0</v>
      </c>
      <c r="P641" s="23">
        <v>-8.9314242359884097E-2</v>
      </c>
      <c r="Q641" s="24">
        <v>0</v>
      </c>
      <c r="R641" s="24">
        <v>1</v>
      </c>
      <c r="S641" s="42">
        <v>0</v>
      </c>
      <c r="T641" s="32">
        <v>328502</v>
      </c>
      <c r="U641" s="39">
        <v>0</v>
      </c>
      <c r="V641" s="64">
        <v>312076.89999999997</v>
      </c>
      <c r="W641" s="27">
        <v>23.051920520017724</v>
      </c>
      <c r="X641" s="88">
        <v>-5.0000000000000107E-2</v>
      </c>
      <c r="Y641" s="26">
        <v>307307.94579228538</v>
      </c>
      <c r="Z641" s="27">
        <v>22.699656211573746</v>
      </c>
      <c r="AA641" s="89">
        <v>-6.451727602180389E-2</v>
      </c>
      <c r="AB641" s="67">
        <v>0</v>
      </c>
      <c r="AC641" s="67">
        <v>1</v>
      </c>
      <c r="AD641" s="75">
        <v>0</v>
      </c>
      <c r="AE641" s="64">
        <v>312076.89999999997</v>
      </c>
      <c r="AF641" s="27">
        <f t="shared" si="100"/>
        <v>23.051920520017724</v>
      </c>
      <c r="AG641" s="88">
        <f>(AE641-M641)/M641</f>
        <v>-5.0000000000000107E-2</v>
      </c>
      <c r="AH641" s="26">
        <v>287570.91008830175</v>
      </c>
      <c r="AI641" s="27">
        <f t="shared" si="101"/>
        <v>21.241757282338732</v>
      </c>
      <c r="AJ641" s="89">
        <f>(AH641-M641)/M641</f>
        <v>-0.12459921069490672</v>
      </c>
      <c r="AK641" s="67">
        <f t="shared" si="102"/>
        <v>0</v>
      </c>
      <c r="AL641" s="67">
        <f t="shared" si="103"/>
        <v>1</v>
      </c>
      <c r="AM641" s="75">
        <f t="shared" si="104"/>
        <v>0</v>
      </c>
    </row>
    <row r="642" spans="1:39" x14ac:dyDescent="0.25">
      <c r="A642" s="5"/>
      <c r="B642" s="50" t="s">
        <v>249</v>
      </c>
      <c r="C642" s="6" t="s">
        <v>722</v>
      </c>
      <c r="D642" s="6" t="s">
        <v>723</v>
      </c>
      <c r="E642" s="67" t="s">
        <v>543</v>
      </c>
      <c r="F642" s="76"/>
      <c r="G642" s="8">
        <v>7833</v>
      </c>
      <c r="H642" s="90">
        <f>VLOOKUP(C642,'[1]Actualisation du CIF'!B$7:G$1272,6,0)</f>
        <v>0.383133</v>
      </c>
      <c r="I642" s="68">
        <v>0.383133</v>
      </c>
      <c r="J642" s="11">
        <v>145.01812799999999</v>
      </c>
      <c r="K642" s="11">
        <v>177.267167</v>
      </c>
      <c r="L642" s="51">
        <v>11025.352940999999</v>
      </c>
      <c r="M642" s="41">
        <v>30799</v>
      </c>
      <c r="N642" s="21">
        <v>3.9319545512575003</v>
      </c>
      <c r="O642" s="8">
        <v>0</v>
      </c>
      <c r="P642" s="23">
        <v>-7.2061469940921628E-3</v>
      </c>
      <c r="Q642" s="24">
        <v>0</v>
      </c>
      <c r="R642" s="24">
        <v>1</v>
      </c>
      <c r="S642" s="42">
        <v>0</v>
      </c>
      <c r="T642" s="32">
        <v>39165</v>
      </c>
      <c r="U642" s="39">
        <v>1</v>
      </c>
      <c r="V642" s="64">
        <v>43081.5</v>
      </c>
      <c r="W642" s="27">
        <v>5.5</v>
      </c>
      <c r="X642" s="88" t="s">
        <v>2632</v>
      </c>
      <c r="Y642" s="26">
        <v>63075.624149999989</v>
      </c>
      <c r="Z642" s="27">
        <v>8.0525499999999983</v>
      </c>
      <c r="AA642" s="89" t="s">
        <v>2632</v>
      </c>
      <c r="AB642" s="67">
        <v>1</v>
      </c>
      <c r="AC642" s="67">
        <v>0</v>
      </c>
      <c r="AD642" s="75">
        <v>0</v>
      </c>
      <c r="AE642" s="64">
        <v>43081.5</v>
      </c>
      <c r="AF642" s="27">
        <f t="shared" si="100"/>
        <v>5.5</v>
      </c>
      <c r="AG642" s="88" t="s">
        <v>2632</v>
      </c>
      <c r="AH642" s="26">
        <v>63075.624149999989</v>
      </c>
      <c r="AI642" s="27">
        <f t="shared" si="101"/>
        <v>8.0525499999999983</v>
      </c>
      <c r="AJ642" s="89" t="s">
        <v>2632</v>
      </c>
      <c r="AK642" s="67">
        <f t="shared" si="102"/>
        <v>1</v>
      </c>
      <c r="AL642" s="67">
        <f t="shared" si="103"/>
        <v>0</v>
      </c>
      <c r="AM642" s="75">
        <f t="shared" si="104"/>
        <v>0</v>
      </c>
    </row>
    <row r="643" spans="1:39" x14ac:dyDescent="0.25">
      <c r="A643" s="5"/>
      <c r="B643" s="50" t="s">
        <v>724</v>
      </c>
      <c r="C643" s="6" t="s">
        <v>1807</v>
      </c>
      <c r="D643" s="6" t="s">
        <v>1808</v>
      </c>
      <c r="E643" s="67" t="s">
        <v>947</v>
      </c>
      <c r="F643" s="76"/>
      <c r="G643" s="8">
        <v>7085</v>
      </c>
      <c r="H643" s="90">
        <f>VLOOKUP(C643,'[1]Actualisation du CIF'!B$7:G$1272,6,0)</f>
        <v>0.43896299999999999</v>
      </c>
      <c r="I643" s="68">
        <v>0.42418899999999998</v>
      </c>
      <c r="J643" s="11">
        <v>192.86577299999999</v>
      </c>
      <c r="K643" s="11">
        <v>284.13949500000001</v>
      </c>
      <c r="L643" s="51">
        <v>10905.284099</v>
      </c>
      <c r="M643" s="41">
        <v>99546</v>
      </c>
      <c r="N643" s="21">
        <v>14.050247000705717</v>
      </c>
      <c r="O643" s="8">
        <v>0</v>
      </c>
      <c r="P643" s="23">
        <v>-0.13367012715860746</v>
      </c>
      <c r="Q643" s="24">
        <v>0</v>
      </c>
      <c r="R643" s="24">
        <v>1</v>
      </c>
      <c r="S643" s="42">
        <v>0</v>
      </c>
      <c r="T643" s="32">
        <v>99546</v>
      </c>
      <c r="U643" s="39">
        <v>0</v>
      </c>
      <c r="V643" s="64">
        <v>109500.6</v>
      </c>
      <c r="W643" s="27">
        <v>15.455271700776288</v>
      </c>
      <c r="X643" s="88">
        <v>0.10000000000000006</v>
      </c>
      <c r="Y643" s="26">
        <v>160319.82846000005</v>
      </c>
      <c r="Z643" s="27">
        <v>22.628063297106571</v>
      </c>
      <c r="AA643" s="89">
        <v>0.61051000000000044</v>
      </c>
      <c r="AB643" s="67">
        <v>1</v>
      </c>
      <c r="AC643" s="67">
        <v>0</v>
      </c>
      <c r="AD643" s="75">
        <v>0</v>
      </c>
      <c r="AE643" s="64">
        <v>109500.6</v>
      </c>
      <c r="AF643" s="27">
        <f t="shared" si="100"/>
        <v>15.455271700776288</v>
      </c>
      <c r="AG643" s="88">
        <f>(AE643-M643)/M643</f>
        <v>0.10000000000000006</v>
      </c>
      <c r="AH643" s="26">
        <v>160319.82846000005</v>
      </c>
      <c r="AI643" s="27">
        <f t="shared" si="101"/>
        <v>22.628063297106571</v>
      </c>
      <c r="AJ643" s="89">
        <f>(AH643-M643)/M643</f>
        <v>0.61051000000000044</v>
      </c>
      <c r="AK643" s="67">
        <f t="shared" si="102"/>
        <v>1</v>
      </c>
      <c r="AL643" s="67">
        <f t="shared" si="103"/>
        <v>0</v>
      </c>
      <c r="AM643" s="75">
        <f t="shared" si="104"/>
        <v>0</v>
      </c>
    </row>
    <row r="644" spans="1:39" x14ac:dyDescent="0.25">
      <c r="A644" s="5"/>
      <c r="B644" s="50" t="s">
        <v>724</v>
      </c>
      <c r="C644" s="6" t="s">
        <v>725</v>
      </c>
      <c r="D644" s="6" t="s">
        <v>726</v>
      </c>
      <c r="E644" s="67" t="s">
        <v>543</v>
      </c>
      <c r="F644" s="76"/>
      <c r="G644" s="8">
        <v>7229</v>
      </c>
      <c r="H644" s="90">
        <f>VLOOKUP(C644,'[1]Actualisation du CIF'!B$7:G$1272,6,0)</f>
        <v>0.46235799999999999</v>
      </c>
      <c r="I644" s="68">
        <v>0.44078099999999998</v>
      </c>
      <c r="J644" s="11">
        <v>115.931111</v>
      </c>
      <c r="K644" s="11">
        <v>177.267167</v>
      </c>
      <c r="L644" s="51">
        <v>10962.498358000001</v>
      </c>
      <c r="M644" s="41">
        <v>107672</v>
      </c>
      <c r="N644" s="21">
        <v>14.894452898049522</v>
      </c>
      <c r="O644" s="8">
        <v>0</v>
      </c>
      <c r="P644" s="23">
        <v>5.5096944625395248E-3</v>
      </c>
      <c r="Q644" s="24">
        <v>1</v>
      </c>
      <c r="R644" s="24">
        <v>0</v>
      </c>
      <c r="S644" s="42">
        <v>0</v>
      </c>
      <c r="T644" s="32">
        <v>107672</v>
      </c>
      <c r="U644" s="39">
        <v>0</v>
      </c>
      <c r="V644" s="64">
        <v>118439.20000000001</v>
      </c>
      <c r="W644" s="27">
        <v>16.383898187854477</v>
      </c>
      <c r="X644" s="88">
        <v>0.1000000000000001</v>
      </c>
      <c r="Y644" s="26">
        <v>173406.83272000006</v>
      </c>
      <c r="Z644" s="27">
        <v>23.987665336837747</v>
      </c>
      <c r="AA644" s="89">
        <v>0.61051000000000055</v>
      </c>
      <c r="AB644" s="67">
        <v>1</v>
      </c>
      <c r="AC644" s="67">
        <v>0</v>
      </c>
      <c r="AD644" s="75">
        <v>0</v>
      </c>
      <c r="AE644" s="64">
        <v>118439.20000000001</v>
      </c>
      <c r="AF644" s="27">
        <f t="shared" si="100"/>
        <v>16.383898187854477</v>
      </c>
      <c r="AG644" s="88">
        <f>(AE644-M644)/M644</f>
        <v>0.1000000000000001</v>
      </c>
      <c r="AH644" s="26">
        <v>173406.83272000006</v>
      </c>
      <c r="AI644" s="27">
        <f t="shared" si="101"/>
        <v>23.987665336837747</v>
      </c>
      <c r="AJ644" s="89">
        <f>(AH644-M644)/M644</f>
        <v>0.61051000000000055</v>
      </c>
      <c r="AK644" s="67">
        <f t="shared" si="102"/>
        <v>1</v>
      </c>
      <c r="AL644" s="67">
        <f t="shared" si="103"/>
        <v>0</v>
      </c>
      <c r="AM644" s="75">
        <f t="shared" si="104"/>
        <v>0</v>
      </c>
    </row>
    <row r="645" spans="1:39" x14ac:dyDescent="0.25">
      <c r="A645" s="5"/>
      <c r="B645" s="50" t="s">
        <v>724</v>
      </c>
      <c r="C645" s="6" t="s">
        <v>729</v>
      </c>
      <c r="D645" s="6" t="s">
        <v>730</v>
      </c>
      <c r="E645" s="67" t="s">
        <v>543</v>
      </c>
      <c r="F645" s="76"/>
      <c r="G645" s="8">
        <v>8779</v>
      </c>
      <c r="H645" s="90">
        <f>VLOOKUP(C645,'[1]Actualisation du CIF'!B$7:G$1272,6,0)</f>
        <v>0.280227</v>
      </c>
      <c r="I645" s="68">
        <v>0.280227</v>
      </c>
      <c r="J645" s="11">
        <v>125.68732199999999</v>
      </c>
      <c r="K645" s="11">
        <v>177.267167</v>
      </c>
      <c r="L645" s="51">
        <v>11107.670142999999</v>
      </c>
      <c r="M645" s="41">
        <v>31929</v>
      </c>
      <c r="N645" s="21">
        <v>3.6369745984736301</v>
      </c>
      <c r="O645" s="8">
        <v>0</v>
      </c>
      <c r="P645" s="23">
        <v>-2.3165087295804021E-2</v>
      </c>
      <c r="Q645" s="24">
        <v>0</v>
      </c>
      <c r="R645" s="24">
        <v>1</v>
      </c>
      <c r="S645" s="42">
        <v>0</v>
      </c>
      <c r="T645" s="32">
        <v>43895</v>
      </c>
      <c r="U645" s="39">
        <v>1</v>
      </c>
      <c r="V645" s="64">
        <v>48284.5</v>
      </c>
      <c r="W645" s="27">
        <v>5.5</v>
      </c>
      <c r="X645" s="88" t="s">
        <v>2632</v>
      </c>
      <c r="Y645" s="26">
        <v>70693.336450000046</v>
      </c>
      <c r="Z645" s="27">
        <v>8.0525500000000054</v>
      </c>
      <c r="AA645" s="89" t="s">
        <v>2632</v>
      </c>
      <c r="AB645" s="67">
        <v>1</v>
      </c>
      <c r="AC645" s="67">
        <v>0</v>
      </c>
      <c r="AD645" s="75">
        <v>0</v>
      </c>
      <c r="AE645" s="64">
        <v>48284.5</v>
      </c>
      <c r="AF645" s="27">
        <f t="shared" si="100"/>
        <v>5.5</v>
      </c>
      <c r="AG645" s="88" t="s">
        <v>2632</v>
      </c>
      <c r="AH645" s="26">
        <v>70693.336450000046</v>
      </c>
      <c r="AI645" s="27">
        <f t="shared" si="101"/>
        <v>8.0525500000000054</v>
      </c>
      <c r="AJ645" s="89" t="s">
        <v>2632</v>
      </c>
      <c r="AK645" s="67">
        <f t="shared" si="102"/>
        <v>1</v>
      </c>
      <c r="AL645" s="67">
        <f t="shared" si="103"/>
        <v>0</v>
      </c>
      <c r="AM645" s="75">
        <f t="shared" si="104"/>
        <v>0</v>
      </c>
    </row>
    <row r="646" spans="1:39" x14ac:dyDescent="0.25">
      <c r="A646" s="5"/>
      <c r="B646" s="50" t="s">
        <v>724</v>
      </c>
      <c r="C646" s="6" t="s">
        <v>1805</v>
      </c>
      <c r="D646" s="6" t="s">
        <v>1806</v>
      </c>
      <c r="E646" s="67" t="s">
        <v>947</v>
      </c>
      <c r="F646" s="76" t="s">
        <v>2656</v>
      </c>
      <c r="G646" s="8">
        <v>8523</v>
      </c>
      <c r="H646" s="90">
        <f>VLOOKUP(C646,'[1]Actualisation du CIF'!B$7:G$1272,6,0)</f>
        <v>0.366753</v>
      </c>
      <c r="I646" s="68">
        <v>0.366753</v>
      </c>
      <c r="J646" s="11">
        <v>113.160624</v>
      </c>
      <c r="K646" s="11">
        <v>284.13949500000001</v>
      </c>
      <c r="L646" s="51">
        <v>9562.5035580000003</v>
      </c>
      <c r="M646" s="41">
        <v>125764</v>
      </c>
      <c r="N646" s="21">
        <v>14.755837146544645</v>
      </c>
      <c r="O646" s="8">
        <v>0</v>
      </c>
      <c r="P646" s="23">
        <v>5.1880074631164258E-2</v>
      </c>
      <c r="Q646" s="24">
        <v>1</v>
      </c>
      <c r="R646" s="24">
        <v>0</v>
      </c>
      <c r="S646" s="42">
        <v>0</v>
      </c>
      <c r="T646" s="32">
        <v>125764</v>
      </c>
      <c r="U646" s="39">
        <v>0</v>
      </c>
      <c r="V646" s="64">
        <v>138340.40000000002</v>
      </c>
      <c r="W646" s="27">
        <v>16.231420861199112</v>
      </c>
      <c r="X646" s="88">
        <v>0.10000000000000019</v>
      </c>
      <c r="Y646" s="26">
        <v>202544.17964000007</v>
      </c>
      <c r="Z646" s="27">
        <v>23.764423282881623</v>
      </c>
      <c r="AA646" s="89">
        <v>0.61051000000000055</v>
      </c>
      <c r="AB646" s="67">
        <v>1</v>
      </c>
      <c r="AC646" s="67">
        <v>0</v>
      </c>
      <c r="AD646" s="75">
        <v>0</v>
      </c>
      <c r="AE646" s="64">
        <v>138340.40000000002</v>
      </c>
      <c r="AF646" s="27">
        <f t="shared" si="100"/>
        <v>16.231420861199112</v>
      </c>
      <c r="AG646" s="88">
        <f>(AE646-M646)/M646</f>
        <v>0.10000000000000019</v>
      </c>
      <c r="AH646" s="26">
        <v>202544.17964000007</v>
      </c>
      <c r="AI646" s="27">
        <f t="shared" si="101"/>
        <v>23.764423282881623</v>
      </c>
      <c r="AJ646" s="89">
        <f>(AH646-M646)/M646</f>
        <v>0.61051000000000055</v>
      </c>
      <c r="AK646" s="67">
        <f t="shared" si="102"/>
        <v>1</v>
      </c>
      <c r="AL646" s="67">
        <f t="shared" si="103"/>
        <v>0</v>
      </c>
      <c r="AM646" s="75">
        <f t="shared" si="104"/>
        <v>0</v>
      </c>
    </row>
    <row r="647" spans="1:39" x14ac:dyDescent="0.25">
      <c r="A647" s="5"/>
      <c r="B647" s="50" t="s">
        <v>724</v>
      </c>
      <c r="C647" s="6" t="s">
        <v>1811</v>
      </c>
      <c r="D647" s="6" t="s">
        <v>1812</v>
      </c>
      <c r="E647" s="67" t="s">
        <v>947</v>
      </c>
      <c r="F647" s="76"/>
      <c r="G647" s="8">
        <v>6845</v>
      </c>
      <c r="H647" s="90">
        <f>VLOOKUP(C647,'[1]Actualisation du CIF'!B$7:G$1272,6,0)</f>
        <v>0.34687899999999999</v>
      </c>
      <c r="I647" s="68">
        <v>0.30214999999999997</v>
      </c>
      <c r="J647" s="11">
        <v>215.93791100000001</v>
      </c>
      <c r="K647" s="11">
        <v>284.13949500000001</v>
      </c>
      <c r="L647" s="51">
        <v>11129.590729</v>
      </c>
      <c r="M647" s="41">
        <v>89652</v>
      </c>
      <c r="N647" s="21">
        <v>13.097443389335281</v>
      </c>
      <c r="O647" s="8">
        <v>0</v>
      </c>
      <c r="P647" s="23">
        <v>-6.8166044710820228E-3</v>
      </c>
      <c r="Q647" s="24">
        <v>0</v>
      </c>
      <c r="R647" s="24">
        <v>1</v>
      </c>
      <c r="S647" s="42">
        <v>0</v>
      </c>
      <c r="T647" s="32">
        <v>89652</v>
      </c>
      <c r="U647" s="39">
        <v>0</v>
      </c>
      <c r="V647" s="64">
        <v>98617.200000000012</v>
      </c>
      <c r="W647" s="27">
        <v>14.407187728268811</v>
      </c>
      <c r="X647" s="88">
        <v>0.10000000000000013</v>
      </c>
      <c r="Y647" s="26">
        <v>144385.44252000007</v>
      </c>
      <c r="Z647" s="27">
        <v>21.093563552958376</v>
      </c>
      <c r="AA647" s="89">
        <v>0.61051000000000077</v>
      </c>
      <c r="AB647" s="67">
        <v>1</v>
      </c>
      <c r="AC647" s="67">
        <v>0</v>
      </c>
      <c r="AD647" s="75">
        <v>0</v>
      </c>
      <c r="AE647" s="64">
        <v>98617.200000000012</v>
      </c>
      <c r="AF647" s="27">
        <f t="shared" si="100"/>
        <v>14.407187728268811</v>
      </c>
      <c r="AG647" s="88">
        <f>(AE647-M647)/M647</f>
        <v>0.10000000000000013</v>
      </c>
      <c r="AH647" s="26">
        <v>134545.2388190715</v>
      </c>
      <c r="AI647" s="27">
        <f t="shared" si="101"/>
        <v>19.655988140112711</v>
      </c>
      <c r="AJ647" s="89">
        <f>(AH647-M647)/M647</f>
        <v>0.50074999798187991</v>
      </c>
      <c r="AK647" s="67">
        <f t="shared" si="102"/>
        <v>1</v>
      </c>
      <c r="AL647" s="67">
        <f t="shared" si="103"/>
        <v>0</v>
      </c>
      <c r="AM647" s="75">
        <f t="shared" si="104"/>
        <v>0</v>
      </c>
    </row>
    <row r="648" spans="1:39" x14ac:dyDescent="0.25">
      <c r="A648" s="5"/>
      <c r="B648" s="50" t="s">
        <v>724</v>
      </c>
      <c r="C648" s="6" t="s">
        <v>1803</v>
      </c>
      <c r="D648" s="6" t="s">
        <v>1804</v>
      </c>
      <c r="E648" s="67" t="s">
        <v>947</v>
      </c>
      <c r="F648" s="76"/>
      <c r="G648" s="8">
        <v>10678</v>
      </c>
      <c r="H648" s="90">
        <f>VLOOKUP(C648,'[1]Actualisation du CIF'!B$7:G$1272,6,0)</f>
        <v>0.34893099999999999</v>
      </c>
      <c r="I648" s="68">
        <v>0.39894099999999999</v>
      </c>
      <c r="J648" s="11">
        <v>197.03352699999999</v>
      </c>
      <c r="K648" s="11">
        <v>284.13949500000001</v>
      </c>
      <c r="L648" s="51">
        <v>11364.031267</v>
      </c>
      <c r="M648" s="41">
        <v>172115</v>
      </c>
      <c r="N648" s="21">
        <v>16.118655178872448</v>
      </c>
      <c r="O648" s="8">
        <v>0</v>
      </c>
      <c r="P648" s="23">
        <v>3.2389285703227147E-3</v>
      </c>
      <c r="Q648" s="24">
        <v>1</v>
      </c>
      <c r="R648" s="24">
        <v>0</v>
      </c>
      <c r="S648" s="42">
        <v>0</v>
      </c>
      <c r="T648" s="32">
        <v>172115</v>
      </c>
      <c r="U648" s="39">
        <v>0</v>
      </c>
      <c r="V648" s="64">
        <v>189326.50000000003</v>
      </c>
      <c r="W648" s="27">
        <v>17.730520696759694</v>
      </c>
      <c r="X648" s="88">
        <v>0.10000000000000017</v>
      </c>
      <c r="Y648" s="26">
        <v>266427.42832337611</v>
      </c>
      <c r="Z648" s="27">
        <v>24.95106090310696</v>
      </c>
      <c r="AA648" s="89">
        <v>0.54796170190498272</v>
      </c>
      <c r="AB648" s="67">
        <v>1</v>
      </c>
      <c r="AC648" s="67">
        <v>0</v>
      </c>
      <c r="AD648" s="75">
        <v>0</v>
      </c>
      <c r="AE648" s="64">
        <v>189326.50000000003</v>
      </c>
      <c r="AF648" s="27">
        <f t="shared" si="100"/>
        <v>17.730520696759694</v>
      </c>
      <c r="AG648" s="88">
        <f>(AE648-M648)/M648</f>
        <v>0.10000000000000017</v>
      </c>
      <c r="AH648" s="26">
        <v>277192.92865000013</v>
      </c>
      <c r="AI648" s="27">
        <f t="shared" si="101"/>
        <v>25.959255352125879</v>
      </c>
      <c r="AJ648" s="89">
        <f>(AH648-M648)/M648</f>
        <v>0.61051000000000077</v>
      </c>
      <c r="AK648" s="67">
        <f t="shared" si="102"/>
        <v>1</v>
      </c>
      <c r="AL648" s="67">
        <f t="shared" si="103"/>
        <v>0</v>
      </c>
      <c r="AM648" s="75">
        <f t="shared" si="104"/>
        <v>0</v>
      </c>
    </row>
    <row r="649" spans="1:39" x14ac:dyDescent="0.25">
      <c r="A649" s="5"/>
      <c r="B649" s="50" t="s">
        <v>724</v>
      </c>
      <c r="C649" s="6" t="s">
        <v>1813</v>
      </c>
      <c r="D649" s="6" t="s">
        <v>1814</v>
      </c>
      <c r="E649" s="67" t="s">
        <v>947</v>
      </c>
      <c r="F649" s="76"/>
      <c r="G649" s="8">
        <v>13083</v>
      </c>
      <c r="H649" s="90">
        <f>VLOOKUP(C649,'[1]Actualisation du CIF'!B$7:G$1272,6,0)</f>
        <v>0.327374</v>
      </c>
      <c r="I649" s="68">
        <v>0.25054599999999999</v>
      </c>
      <c r="J649" s="11">
        <v>260.98532399999999</v>
      </c>
      <c r="K649" s="11">
        <v>284.13949500000001</v>
      </c>
      <c r="L649" s="51">
        <v>11678.766239</v>
      </c>
      <c r="M649" s="41">
        <v>209786</v>
      </c>
      <c r="N649" s="21">
        <v>16.035007261331497</v>
      </c>
      <c r="O649" s="8">
        <v>0</v>
      </c>
      <c r="P649" s="23">
        <v>-4.211810542289327E-3</v>
      </c>
      <c r="Q649" s="24">
        <v>0</v>
      </c>
      <c r="R649" s="24">
        <v>1</v>
      </c>
      <c r="S649" s="42">
        <v>0</v>
      </c>
      <c r="T649" s="32">
        <v>209785.99999999997</v>
      </c>
      <c r="U649" s="39">
        <v>0</v>
      </c>
      <c r="V649" s="64">
        <v>230764.59999999998</v>
      </c>
      <c r="W649" s="27">
        <v>17.638507987464646</v>
      </c>
      <c r="X649" s="88">
        <v>9.9999999999999895E-2</v>
      </c>
      <c r="Y649" s="26">
        <v>273983.95934533136</v>
      </c>
      <c r="Z649" s="27">
        <v>20.941982675634897</v>
      </c>
      <c r="AA649" s="89">
        <v>0.30601641360877924</v>
      </c>
      <c r="AB649" s="67">
        <v>1</v>
      </c>
      <c r="AC649" s="67">
        <v>0</v>
      </c>
      <c r="AD649" s="75">
        <v>0</v>
      </c>
      <c r="AE649" s="64">
        <v>199296.69999999995</v>
      </c>
      <c r="AF649" s="27">
        <f t="shared" si="100"/>
        <v>15.233256898264921</v>
      </c>
      <c r="AG649" s="88">
        <f>(AE649-M649)/M649</f>
        <v>-5.0000000000000225E-2</v>
      </c>
      <c r="AH649" s="26">
        <v>196101.86570331611</v>
      </c>
      <c r="AI649" s="27">
        <f t="shared" si="101"/>
        <v>14.989059520241238</v>
      </c>
      <c r="AJ649" s="89">
        <f>(AH649-M649)/M649</f>
        <v>-6.5229015743109103E-2</v>
      </c>
      <c r="AK649" s="67">
        <f t="shared" si="102"/>
        <v>0</v>
      </c>
      <c r="AL649" s="67">
        <f t="shared" si="103"/>
        <v>1</v>
      </c>
      <c r="AM649" s="75">
        <f t="shared" si="104"/>
        <v>0</v>
      </c>
    </row>
    <row r="650" spans="1:39" x14ac:dyDescent="0.25">
      <c r="A650" s="5"/>
      <c r="B650" s="50" t="s">
        <v>724</v>
      </c>
      <c r="C650" s="6" t="s">
        <v>727</v>
      </c>
      <c r="D650" s="6" t="s">
        <v>728</v>
      </c>
      <c r="E650" s="67" t="s">
        <v>543</v>
      </c>
      <c r="F650" s="76"/>
      <c r="G650" s="8">
        <v>9987</v>
      </c>
      <c r="H650" s="90">
        <f>VLOOKUP(C650,'[1]Actualisation du CIF'!B$7:G$1272,6,0)</f>
        <v>0.44543500000000003</v>
      </c>
      <c r="I650" s="68">
        <v>0.44543500000000003</v>
      </c>
      <c r="J650" s="11">
        <v>134.17753099999999</v>
      </c>
      <c r="K650" s="11">
        <v>177.267167</v>
      </c>
      <c r="L650" s="51">
        <v>11987.335187999999</v>
      </c>
      <c r="M650" s="41">
        <v>103237</v>
      </c>
      <c r="N650" s="21">
        <v>10.337138279763693</v>
      </c>
      <c r="O650" s="8">
        <v>0</v>
      </c>
      <c r="P650" s="23">
        <v>1.0765661298870243E-3</v>
      </c>
      <c r="Q650" s="24">
        <v>1</v>
      </c>
      <c r="R650" s="24">
        <v>0</v>
      </c>
      <c r="S650" s="42">
        <v>0</v>
      </c>
      <c r="T650" s="32">
        <v>103237</v>
      </c>
      <c r="U650" s="39">
        <v>0</v>
      </c>
      <c r="V650" s="64">
        <v>113560.70000000001</v>
      </c>
      <c r="W650" s="27">
        <v>11.370852107740063</v>
      </c>
      <c r="X650" s="88">
        <v>0.10000000000000012</v>
      </c>
      <c r="Y650" s="26">
        <v>166264.22087000008</v>
      </c>
      <c r="Z650" s="27">
        <v>16.648064570942232</v>
      </c>
      <c r="AA650" s="89">
        <v>0.61051000000000077</v>
      </c>
      <c r="AB650" s="67">
        <v>1</v>
      </c>
      <c r="AC650" s="67">
        <v>0</v>
      </c>
      <c r="AD650" s="75">
        <v>0</v>
      </c>
      <c r="AE650" s="64">
        <v>113560.70000000001</v>
      </c>
      <c r="AF650" s="27">
        <f t="shared" ref="AF650:AF713" si="111">AE650/G650</f>
        <v>11.370852107740063</v>
      </c>
      <c r="AG650" s="88">
        <f>(AE650-M650)/M650</f>
        <v>0.10000000000000012</v>
      </c>
      <c r="AH650" s="26">
        <v>166264.22087000008</v>
      </c>
      <c r="AI650" s="27">
        <f t="shared" ref="AI650:AI713" si="112">AH650/G650</f>
        <v>16.648064570942232</v>
      </c>
      <c r="AJ650" s="89">
        <f>(AH650-M650)/M650</f>
        <v>0.61051000000000077</v>
      </c>
      <c r="AK650" s="67">
        <f t="shared" ref="AK650:AK713" si="113">IF(AH650&gt;M650,1,0)</f>
        <v>1</v>
      </c>
      <c r="AL650" s="67">
        <f t="shared" ref="AL650:AL713" si="114">IF(AH650&lt;M650,1,0)</f>
        <v>0</v>
      </c>
      <c r="AM650" s="75">
        <f t="shared" ref="AM650:AM713" si="115">IF(AH650=M650,1,0)</f>
        <v>0</v>
      </c>
    </row>
    <row r="651" spans="1:39" x14ac:dyDescent="0.25">
      <c r="A651" s="5"/>
      <c r="B651" s="50" t="s">
        <v>724</v>
      </c>
      <c r="C651" s="6" t="s">
        <v>1801</v>
      </c>
      <c r="D651" s="6" t="s">
        <v>1802</v>
      </c>
      <c r="E651" s="67" t="s">
        <v>947</v>
      </c>
      <c r="F651" s="76"/>
      <c r="G651" s="8">
        <v>16725</v>
      </c>
      <c r="H651" s="90">
        <f>VLOOKUP(C651,'[1]Actualisation du CIF'!B$7:G$1272,6,0)</f>
        <v>0.42605999999999999</v>
      </c>
      <c r="I651" s="68">
        <v>0.46320899999999998</v>
      </c>
      <c r="J651" s="11">
        <v>356.129865</v>
      </c>
      <c r="K651" s="11">
        <v>284.13949500000001</v>
      </c>
      <c r="L651" s="51">
        <v>13962.188603000001</v>
      </c>
      <c r="M651" s="41">
        <v>0</v>
      </c>
      <c r="N651" s="21">
        <v>0</v>
      </c>
      <c r="O651" s="8">
        <v>-46185</v>
      </c>
      <c r="P651" s="23">
        <v>0</v>
      </c>
      <c r="Q651" s="24">
        <v>0</v>
      </c>
      <c r="R651" s="24">
        <v>0</v>
      </c>
      <c r="S651" s="42">
        <v>1</v>
      </c>
      <c r="T651" s="32">
        <v>83625</v>
      </c>
      <c r="U651" s="39">
        <v>1</v>
      </c>
      <c r="V651" s="64">
        <v>91987.5</v>
      </c>
      <c r="W651" s="27">
        <v>5.5</v>
      </c>
      <c r="X651" s="88" t="s">
        <v>2632</v>
      </c>
      <c r="Y651" s="26">
        <v>134678.89874999999</v>
      </c>
      <c r="Z651" s="27">
        <v>8.0525500000000001</v>
      </c>
      <c r="AA651" s="89" t="s">
        <v>2632</v>
      </c>
      <c r="AB651" s="67">
        <v>1</v>
      </c>
      <c r="AC651" s="67">
        <v>0</v>
      </c>
      <c r="AD651" s="75">
        <v>0</v>
      </c>
      <c r="AE651" s="64">
        <v>91987.5</v>
      </c>
      <c r="AF651" s="27">
        <f t="shared" si="111"/>
        <v>5.5</v>
      </c>
      <c r="AG651" s="88" t="s">
        <v>2632</v>
      </c>
      <c r="AH651" s="26">
        <v>134678.89874999999</v>
      </c>
      <c r="AI651" s="27">
        <f t="shared" si="112"/>
        <v>8.0525500000000001</v>
      </c>
      <c r="AJ651" s="89" t="s">
        <v>2632</v>
      </c>
      <c r="AK651" s="67">
        <f t="shared" si="113"/>
        <v>1</v>
      </c>
      <c r="AL651" s="67">
        <f t="shared" si="114"/>
        <v>0</v>
      </c>
      <c r="AM651" s="75">
        <f t="shared" si="115"/>
        <v>0</v>
      </c>
    </row>
    <row r="652" spans="1:39" x14ac:dyDescent="0.25">
      <c r="A652" s="5"/>
      <c r="B652" s="50" t="s">
        <v>724</v>
      </c>
      <c r="C652" s="6" t="s">
        <v>1809</v>
      </c>
      <c r="D652" s="6" t="s">
        <v>1810</v>
      </c>
      <c r="E652" s="67" t="s">
        <v>947</v>
      </c>
      <c r="F652" s="76"/>
      <c r="G652" s="8">
        <v>11184</v>
      </c>
      <c r="H652" s="90">
        <f>VLOOKUP(C652,'[1]Actualisation du CIF'!B$7:G$1272,6,0)</f>
        <v>0.32075100000000001</v>
      </c>
      <c r="I652" s="68">
        <v>0.326627</v>
      </c>
      <c r="J652" s="11">
        <v>225.13233199999999</v>
      </c>
      <c r="K652" s="11">
        <v>284.13949500000001</v>
      </c>
      <c r="L652" s="51">
        <v>12013.827439999999</v>
      </c>
      <c r="M652" s="41">
        <v>93357</v>
      </c>
      <c r="N652" s="21">
        <v>8.3473712446351929</v>
      </c>
      <c r="O652" s="8">
        <v>0</v>
      </c>
      <c r="P652" s="23">
        <v>-0.15203255376663438</v>
      </c>
      <c r="Q652" s="24">
        <v>0</v>
      </c>
      <c r="R652" s="24">
        <v>1</v>
      </c>
      <c r="S652" s="42">
        <v>0</v>
      </c>
      <c r="T652" s="32">
        <v>93357</v>
      </c>
      <c r="U652" s="39">
        <v>0</v>
      </c>
      <c r="V652" s="64">
        <v>102692.70000000001</v>
      </c>
      <c r="W652" s="27">
        <v>9.1821083690987138</v>
      </c>
      <c r="X652" s="88">
        <v>0.10000000000000013</v>
      </c>
      <c r="Y652" s="26">
        <v>150352.38207000005</v>
      </c>
      <c r="Z652" s="27">
        <v>13.44352486319743</v>
      </c>
      <c r="AA652" s="89">
        <v>0.61051000000000055</v>
      </c>
      <c r="AB652" s="67">
        <v>1</v>
      </c>
      <c r="AC652" s="67">
        <v>0</v>
      </c>
      <c r="AD652" s="75">
        <v>0</v>
      </c>
      <c r="AE652" s="64">
        <v>102692.70000000001</v>
      </c>
      <c r="AF652" s="27">
        <f t="shared" si="111"/>
        <v>9.1821083690987138</v>
      </c>
      <c r="AG652" s="88">
        <f t="shared" ref="AG652:AG659" si="116">(AE652-M652)/M652</f>
        <v>0.10000000000000013</v>
      </c>
      <c r="AH652" s="26">
        <v>150352.38207000005</v>
      </c>
      <c r="AI652" s="27">
        <f t="shared" si="112"/>
        <v>13.44352486319743</v>
      </c>
      <c r="AJ652" s="89">
        <f t="shared" ref="AJ652:AJ659" si="117">(AH652-M652)/M652</f>
        <v>0.61051000000000055</v>
      </c>
      <c r="AK652" s="67">
        <f t="shared" si="113"/>
        <v>1</v>
      </c>
      <c r="AL652" s="67">
        <f t="shared" si="114"/>
        <v>0</v>
      </c>
      <c r="AM652" s="75">
        <f t="shared" si="115"/>
        <v>0</v>
      </c>
    </row>
    <row r="653" spans="1:39" x14ac:dyDescent="0.25">
      <c r="A653" s="5"/>
      <c r="B653" s="50" t="s">
        <v>256</v>
      </c>
      <c r="C653" s="6" t="s">
        <v>259</v>
      </c>
      <c r="D653" s="6" t="s">
        <v>260</v>
      </c>
      <c r="E653" s="67" t="s">
        <v>2633</v>
      </c>
      <c r="F653" s="76"/>
      <c r="G653" s="8">
        <v>124515</v>
      </c>
      <c r="H653" s="90">
        <f>VLOOKUP(C653,'[1]Actualisation du CIF'!B$7:G$1272,6,0)</f>
        <v>0.33218799999999998</v>
      </c>
      <c r="I653" s="68">
        <v>0.20971500000000001</v>
      </c>
      <c r="J653" s="11">
        <v>263.56719299999997</v>
      </c>
      <c r="K653" s="11">
        <v>401.16184900000002</v>
      </c>
      <c r="L653" s="51">
        <v>11746.770855999999</v>
      </c>
      <c r="M653" s="41">
        <v>3298862</v>
      </c>
      <c r="N653" s="21">
        <v>26.493691523109664</v>
      </c>
      <c r="O653" s="8">
        <v>0</v>
      </c>
      <c r="P653" s="23">
        <v>0.25015811477749667</v>
      </c>
      <c r="Q653" s="24">
        <v>1</v>
      </c>
      <c r="R653" s="24">
        <v>0</v>
      </c>
      <c r="S653" s="42">
        <v>0</v>
      </c>
      <c r="T653" s="32">
        <v>3298862</v>
      </c>
      <c r="U653" s="39">
        <v>0</v>
      </c>
      <c r="V653" s="64">
        <v>3133918.9</v>
      </c>
      <c r="W653" s="27">
        <v>25.16900694695418</v>
      </c>
      <c r="X653" s="88">
        <v>-5.0000000000000031E-2</v>
      </c>
      <c r="Y653" s="26">
        <v>2988864.5091786562</v>
      </c>
      <c r="Z653" s="27">
        <v>24.00405179439149</v>
      </c>
      <c r="AA653" s="89">
        <v>-9.3971039352765851E-2</v>
      </c>
      <c r="AB653" s="67">
        <v>0</v>
      </c>
      <c r="AC653" s="67">
        <v>1</v>
      </c>
      <c r="AD653" s="75">
        <v>0</v>
      </c>
      <c r="AE653" s="64">
        <v>3133918.9</v>
      </c>
      <c r="AF653" s="27">
        <f t="shared" si="111"/>
        <v>25.16900694695418</v>
      </c>
      <c r="AG653" s="88">
        <f t="shared" si="116"/>
        <v>-5.0000000000000031E-2</v>
      </c>
      <c r="AH653" s="26">
        <v>2552596.5310431244</v>
      </c>
      <c r="AI653" s="27">
        <f t="shared" si="112"/>
        <v>20.500313464587595</v>
      </c>
      <c r="AJ653" s="89">
        <f t="shared" si="117"/>
        <v>-0.22621906250000018</v>
      </c>
      <c r="AK653" s="67">
        <f t="shared" si="113"/>
        <v>0</v>
      </c>
      <c r="AL653" s="67">
        <f t="shared" si="114"/>
        <v>1</v>
      </c>
      <c r="AM653" s="75">
        <f t="shared" si="115"/>
        <v>0</v>
      </c>
    </row>
    <row r="654" spans="1:39" x14ac:dyDescent="0.25">
      <c r="A654" s="5"/>
      <c r="B654" s="50" t="s">
        <v>256</v>
      </c>
      <c r="C654" s="6" t="s">
        <v>1821</v>
      </c>
      <c r="D654" s="6" t="s">
        <v>1822</v>
      </c>
      <c r="E654" s="67" t="s">
        <v>947</v>
      </c>
      <c r="F654" s="76"/>
      <c r="G654" s="8">
        <v>28627</v>
      </c>
      <c r="H654" s="90">
        <f>VLOOKUP(C654,'[1]Actualisation du CIF'!B$7:G$1272,6,0)</f>
        <v>0.33748600000000001</v>
      </c>
      <c r="I654" s="68">
        <v>0.379158</v>
      </c>
      <c r="J654" s="11">
        <v>327.50745799999999</v>
      </c>
      <c r="K654" s="11">
        <v>284.13949500000001</v>
      </c>
      <c r="L654" s="51">
        <v>12497.247015999999</v>
      </c>
      <c r="M654" s="41">
        <v>144807</v>
      </c>
      <c r="N654" s="21">
        <v>5.0584063995528696</v>
      </c>
      <c r="O654" s="8">
        <v>0</v>
      </c>
      <c r="P654" s="23">
        <v>1.9779423066740461E-2</v>
      </c>
      <c r="Q654" s="24">
        <v>1</v>
      </c>
      <c r="R654" s="24">
        <v>0</v>
      </c>
      <c r="S654" s="42">
        <v>0</v>
      </c>
      <c r="T654" s="32">
        <v>144807</v>
      </c>
      <c r="U654" s="39">
        <v>0</v>
      </c>
      <c r="V654" s="64">
        <v>159287.70000000001</v>
      </c>
      <c r="W654" s="27">
        <v>5.5642470395081567</v>
      </c>
      <c r="X654" s="88">
        <v>0.10000000000000007</v>
      </c>
      <c r="Y654" s="26">
        <v>233213.12157000013</v>
      </c>
      <c r="Z654" s="27">
        <v>8.1466140905438973</v>
      </c>
      <c r="AA654" s="89">
        <v>0.61051000000000089</v>
      </c>
      <c r="AB654" s="67">
        <v>1</v>
      </c>
      <c r="AC654" s="67">
        <v>0</v>
      </c>
      <c r="AD654" s="75">
        <v>0</v>
      </c>
      <c r="AE654" s="64">
        <v>159287.70000000001</v>
      </c>
      <c r="AF654" s="27">
        <f t="shared" si="111"/>
        <v>5.5642470395081567</v>
      </c>
      <c r="AG654" s="88">
        <f t="shared" si="116"/>
        <v>0.10000000000000007</v>
      </c>
      <c r="AH654" s="26">
        <v>233213.12157000013</v>
      </c>
      <c r="AI654" s="27">
        <f t="shared" si="112"/>
        <v>8.1466140905438973</v>
      </c>
      <c r="AJ654" s="89">
        <f t="shared" si="117"/>
        <v>0.61051000000000089</v>
      </c>
      <c r="AK654" s="67">
        <f t="shared" si="113"/>
        <v>1</v>
      </c>
      <c r="AL654" s="67">
        <f t="shared" si="114"/>
        <v>0</v>
      </c>
      <c r="AM654" s="75">
        <f t="shared" si="115"/>
        <v>0</v>
      </c>
    </row>
    <row r="655" spans="1:39" x14ac:dyDescent="0.25">
      <c r="A655" s="5"/>
      <c r="B655" s="50" t="s">
        <v>256</v>
      </c>
      <c r="C655" s="6" t="s">
        <v>1817</v>
      </c>
      <c r="D655" s="6" t="s">
        <v>1818</v>
      </c>
      <c r="E655" s="67" t="s">
        <v>947</v>
      </c>
      <c r="F655" s="76"/>
      <c r="G655" s="8">
        <v>58406</v>
      </c>
      <c r="H655" s="90">
        <f>VLOOKUP(C655,'[1]Actualisation du CIF'!B$7:G$1272,6,0)</f>
        <v>0.33471299999999998</v>
      </c>
      <c r="I655" s="68">
        <v>0.45490799999999998</v>
      </c>
      <c r="J655" s="11">
        <v>200.146817</v>
      </c>
      <c r="K655" s="11">
        <v>284.13949500000001</v>
      </c>
      <c r="L655" s="51">
        <v>13613.329252</v>
      </c>
      <c r="M655" s="41">
        <v>1391621</v>
      </c>
      <c r="N655" s="21">
        <v>23.826678765880217</v>
      </c>
      <c r="O655" s="8">
        <v>0</v>
      </c>
      <c r="P655" s="23">
        <v>2.3378090143439416E-3</v>
      </c>
      <c r="Q655" s="24">
        <v>1</v>
      </c>
      <c r="R655" s="24">
        <v>0</v>
      </c>
      <c r="S655" s="42">
        <v>0</v>
      </c>
      <c r="T655" s="32">
        <v>1391621</v>
      </c>
      <c r="U655" s="39">
        <v>0</v>
      </c>
      <c r="V655" s="64">
        <v>1322039.95</v>
      </c>
      <c r="W655" s="27">
        <v>22.635344827586206</v>
      </c>
      <c r="X655" s="88">
        <v>-5.0000000000000031E-2</v>
      </c>
      <c r="Y655" s="26">
        <v>1309856.359705227</v>
      </c>
      <c r="Z655" s="27">
        <v>22.426743137780825</v>
      </c>
      <c r="AA655" s="89">
        <v>-5.8754962949519332E-2</v>
      </c>
      <c r="AB655" s="67">
        <v>0</v>
      </c>
      <c r="AC655" s="67">
        <v>1</v>
      </c>
      <c r="AD655" s="75">
        <v>0</v>
      </c>
      <c r="AE655" s="64">
        <v>1502597.1316410569</v>
      </c>
      <c r="AF655" s="27">
        <f t="shared" si="111"/>
        <v>25.726759778807946</v>
      </c>
      <c r="AG655" s="88">
        <f t="shared" si="116"/>
        <v>7.9745944938353797E-2</v>
      </c>
      <c r="AH655" s="26">
        <v>1664765.3409576258</v>
      </c>
      <c r="AI655" s="27">
        <f t="shared" si="112"/>
        <v>28.503327414266099</v>
      </c>
      <c r="AJ655" s="89">
        <f t="shared" si="117"/>
        <v>0.19627782345741102</v>
      </c>
      <c r="AK655" s="67">
        <f t="shared" si="113"/>
        <v>1</v>
      </c>
      <c r="AL655" s="67">
        <f t="shared" si="114"/>
        <v>0</v>
      </c>
      <c r="AM655" s="75">
        <f t="shared" si="115"/>
        <v>0</v>
      </c>
    </row>
    <row r="656" spans="1:39" x14ac:dyDescent="0.25">
      <c r="A656" s="5"/>
      <c r="B656" s="50" t="s">
        <v>256</v>
      </c>
      <c r="C656" s="6" t="s">
        <v>261</v>
      </c>
      <c r="D656" s="6" t="s">
        <v>262</v>
      </c>
      <c r="E656" s="67" t="s">
        <v>2633</v>
      </c>
      <c r="F656" s="76"/>
      <c r="G656" s="8">
        <v>107254</v>
      </c>
      <c r="H656" s="90">
        <f>VLOOKUP(C656,'[1]Actualisation du CIF'!B$7:G$1272,6,0)</f>
        <v>0.36373899999999998</v>
      </c>
      <c r="I656" s="68">
        <v>0.48914800000000003</v>
      </c>
      <c r="J656" s="11">
        <v>491.58581500000003</v>
      </c>
      <c r="K656" s="11">
        <v>401.16184900000002</v>
      </c>
      <c r="L656" s="51">
        <v>12989.088562000001</v>
      </c>
      <c r="M656" s="41">
        <v>1466979</v>
      </c>
      <c r="N656" s="21">
        <v>13.677615753258619</v>
      </c>
      <c r="O656" s="8">
        <v>0</v>
      </c>
      <c r="P656" s="23">
        <v>9.0081529140843847E-3</v>
      </c>
      <c r="Q656" s="24">
        <v>1</v>
      </c>
      <c r="R656" s="24">
        <v>0</v>
      </c>
      <c r="S656" s="42">
        <v>0</v>
      </c>
      <c r="T656" s="32">
        <v>1466979</v>
      </c>
      <c r="U656" s="39">
        <v>0</v>
      </c>
      <c r="V656" s="64">
        <v>1613676.9000000001</v>
      </c>
      <c r="W656" s="27">
        <v>15.045377328584483</v>
      </c>
      <c r="X656" s="88">
        <v>0.10000000000000009</v>
      </c>
      <c r="Y656" s="26">
        <v>2194405.5952576678</v>
      </c>
      <c r="Z656" s="27">
        <v>20.459895157827845</v>
      </c>
      <c r="AA656" s="89">
        <v>0.49586708143584046</v>
      </c>
      <c r="AB656" s="67">
        <v>1</v>
      </c>
      <c r="AC656" s="67">
        <v>0</v>
      </c>
      <c r="AD656" s="75">
        <v>0</v>
      </c>
      <c r="AE656" s="64">
        <v>1613676.9000000001</v>
      </c>
      <c r="AF656" s="27">
        <f t="shared" si="111"/>
        <v>15.045377328584483</v>
      </c>
      <c r="AG656" s="88">
        <f t="shared" si="116"/>
        <v>0.10000000000000009</v>
      </c>
      <c r="AH656" s="26">
        <v>2362584.3492900012</v>
      </c>
      <c r="AI656" s="27">
        <f t="shared" si="112"/>
        <v>22.027936946780549</v>
      </c>
      <c r="AJ656" s="89">
        <f t="shared" si="117"/>
        <v>0.61051000000000077</v>
      </c>
      <c r="AK656" s="67">
        <f t="shared" si="113"/>
        <v>1</v>
      </c>
      <c r="AL656" s="67">
        <f t="shared" si="114"/>
        <v>0</v>
      </c>
      <c r="AM656" s="75">
        <f t="shared" si="115"/>
        <v>0</v>
      </c>
    </row>
    <row r="657" spans="1:39" x14ac:dyDescent="0.25">
      <c r="A657" s="5"/>
      <c r="B657" s="50" t="s">
        <v>256</v>
      </c>
      <c r="C657" s="6" t="s">
        <v>1819</v>
      </c>
      <c r="D657" s="6" t="s">
        <v>1820</v>
      </c>
      <c r="E657" s="67" t="s">
        <v>947</v>
      </c>
      <c r="F657" s="76"/>
      <c r="G657" s="8">
        <v>37188</v>
      </c>
      <c r="H657" s="90">
        <f>VLOOKUP(C657,'[1]Actualisation du CIF'!B$7:G$1272,6,0)</f>
        <v>0.32399</v>
      </c>
      <c r="I657" s="68">
        <v>0.54063600000000001</v>
      </c>
      <c r="J657" s="11">
        <v>189.98558700000001</v>
      </c>
      <c r="K657" s="11">
        <v>284.13949500000001</v>
      </c>
      <c r="L657" s="51">
        <v>11398.729907999999</v>
      </c>
      <c r="M657" s="41">
        <v>732083</v>
      </c>
      <c r="N657" s="21">
        <v>19.686000860492634</v>
      </c>
      <c r="O657" s="8">
        <v>0</v>
      </c>
      <c r="P657" s="23">
        <v>6.5917830258599907E-3</v>
      </c>
      <c r="Q657" s="24">
        <v>1</v>
      </c>
      <c r="R657" s="24">
        <v>0</v>
      </c>
      <c r="S657" s="42">
        <v>0</v>
      </c>
      <c r="T657" s="32">
        <v>732083</v>
      </c>
      <c r="U657" s="39">
        <v>0</v>
      </c>
      <c r="V657" s="64">
        <v>805291.3</v>
      </c>
      <c r="W657" s="27">
        <v>21.654600946541898</v>
      </c>
      <c r="X657" s="88">
        <v>0.10000000000000006</v>
      </c>
      <c r="Y657" s="26">
        <v>873192.48350810562</v>
      </c>
      <c r="Z657" s="27">
        <v>23.480490575134603</v>
      </c>
      <c r="AA657" s="89">
        <v>0.19275066284575057</v>
      </c>
      <c r="AB657" s="67">
        <v>1</v>
      </c>
      <c r="AC657" s="67">
        <v>0</v>
      </c>
      <c r="AD657" s="75">
        <v>0</v>
      </c>
      <c r="AE657" s="64">
        <v>805291.3</v>
      </c>
      <c r="AF657" s="27">
        <f t="shared" si="111"/>
        <v>21.654600946541898</v>
      </c>
      <c r="AG657" s="88">
        <f t="shared" si="116"/>
        <v>0.10000000000000006</v>
      </c>
      <c r="AH657" s="26">
        <v>1179026.9923300005</v>
      </c>
      <c r="AI657" s="27">
        <f t="shared" si="112"/>
        <v>31.704501245832002</v>
      </c>
      <c r="AJ657" s="89">
        <f t="shared" si="117"/>
        <v>0.61051000000000066</v>
      </c>
      <c r="AK657" s="67">
        <f t="shared" si="113"/>
        <v>1</v>
      </c>
      <c r="AL657" s="67">
        <f t="shared" si="114"/>
        <v>0</v>
      </c>
      <c r="AM657" s="75">
        <f t="shared" si="115"/>
        <v>0</v>
      </c>
    </row>
    <row r="658" spans="1:39" x14ac:dyDescent="0.25">
      <c r="A658" s="5"/>
      <c r="B658" s="50" t="s">
        <v>256</v>
      </c>
      <c r="C658" s="6" t="s">
        <v>257</v>
      </c>
      <c r="D658" s="6" t="s">
        <v>258</v>
      </c>
      <c r="E658" s="67" t="s">
        <v>2633</v>
      </c>
      <c r="F658" s="76"/>
      <c r="G658" s="8">
        <v>106843</v>
      </c>
      <c r="H658" s="90">
        <f>VLOOKUP(C658,'[1]Actualisation du CIF'!B$7:G$1272,6,0)</f>
        <v>0.340702</v>
      </c>
      <c r="I658" s="68">
        <v>0.35916300000000001</v>
      </c>
      <c r="J658" s="11">
        <v>270.312206</v>
      </c>
      <c r="K658" s="11">
        <v>401.16184900000002</v>
      </c>
      <c r="L658" s="51">
        <v>12040.16051</v>
      </c>
      <c r="M658" s="41">
        <v>4495816</v>
      </c>
      <c r="N658" s="21">
        <v>42.078713626536135</v>
      </c>
      <c r="O658" s="8">
        <v>0</v>
      </c>
      <c r="P658" s="23">
        <v>2.2096864823908493E-3</v>
      </c>
      <c r="Q658" s="24">
        <v>1</v>
      </c>
      <c r="R658" s="24">
        <v>0</v>
      </c>
      <c r="S658" s="42">
        <v>0</v>
      </c>
      <c r="T658" s="32">
        <v>4495816</v>
      </c>
      <c r="U658" s="39">
        <v>0</v>
      </c>
      <c r="V658" s="64">
        <v>4271025.2</v>
      </c>
      <c r="W658" s="27">
        <v>39.974777945209325</v>
      </c>
      <c r="X658" s="88">
        <v>-4.9999999999999961E-2</v>
      </c>
      <c r="Y658" s="26">
        <v>3478776.7193074995</v>
      </c>
      <c r="Z658" s="27">
        <v>32.559706478735151</v>
      </c>
      <c r="AA658" s="89">
        <v>-0.22621906250000012</v>
      </c>
      <c r="AB658" s="67">
        <v>0</v>
      </c>
      <c r="AC658" s="67">
        <v>1</v>
      </c>
      <c r="AD658" s="75">
        <v>0</v>
      </c>
      <c r="AE658" s="64">
        <v>4495816</v>
      </c>
      <c r="AF658" s="27">
        <f t="shared" si="111"/>
        <v>42.078713626536135</v>
      </c>
      <c r="AG658" s="88">
        <f t="shared" si="116"/>
        <v>0</v>
      </c>
      <c r="AH658" s="26">
        <v>4495816</v>
      </c>
      <c r="AI658" s="27">
        <f t="shared" si="112"/>
        <v>42.078713626536135</v>
      </c>
      <c r="AJ658" s="89">
        <f t="shared" si="117"/>
        <v>0</v>
      </c>
      <c r="AK658" s="67">
        <f t="shared" si="113"/>
        <v>0</v>
      </c>
      <c r="AL658" s="67">
        <f t="shared" si="114"/>
        <v>0</v>
      </c>
      <c r="AM658" s="75">
        <f t="shared" si="115"/>
        <v>1</v>
      </c>
    </row>
    <row r="659" spans="1:39" x14ac:dyDescent="0.25">
      <c r="A659" s="5"/>
      <c r="B659" s="50" t="s">
        <v>256</v>
      </c>
      <c r="C659" s="6" t="s">
        <v>2563</v>
      </c>
      <c r="D659" s="6" t="s">
        <v>2564</v>
      </c>
      <c r="E659" s="67" t="s">
        <v>2562</v>
      </c>
      <c r="F659" s="76"/>
      <c r="G659" s="8">
        <v>304089</v>
      </c>
      <c r="H659" s="90">
        <f>VLOOKUP(C659,'[1]Actualisation du CIF'!B$7:G$1272,6,0)</f>
        <v>0.43696400000000002</v>
      </c>
      <c r="I659" s="68">
        <v>0.43047099999999999</v>
      </c>
      <c r="J659" s="11">
        <v>337.756913</v>
      </c>
      <c r="K659" s="11">
        <v>585.37420134364731</v>
      </c>
      <c r="L659" s="51">
        <v>13458.837796</v>
      </c>
      <c r="M659" s="41">
        <v>11794492</v>
      </c>
      <c r="N659" s="21">
        <v>38.786315848320719</v>
      </c>
      <c r="O659" s="8">
        <v>0</v>
      </c>
      <c r="P659" s="23">
        <v>6.2722127839609981E-2</v>
      </c>
      <c r="Q659" s="24">
        <v>1</v>
      </c>
      <c r="R659" s="24">
        <v>0</v>
      </c>
      <c r="S659" s="42">
        <v>0</v>
      </c>
      <c r="T659" s="32">
        <v>11794491.999999998</v>
      </c>
      <c r="U659" s="39">
        <v>0</v>
      </c>
      <c r="V659" s="64">
        <v>11794491.999999998</v>
      </c>
      <c r="W659" s="27">
        <v>38.786315848320719</v>
      </c>
      <c r="X659" s="88">
        <v>-1.5792500001110324E-16</v>
      </c>
      <c r="Y659" s="26">
        <v>11794491.999999998</v>
      </c>
      <c r="Z659" s="27">
        <v>38.786315848320719</v>
      </c>
      <c r="AA659" s="89">
        <v>-1.5792500001110324E-16</v>
      </c>
      <c r="AB659" s="67">
        <v>0</v>
      </c>
      <c r="AC659" s="67">
        <v>0</v>
      </c>
      <c r="AD659" s="75">
        <v>1</v>
      </c>
      <c r="AE659" s="64">
        <v>11794491.999999998</v>
      </c>
      <c r="AF659" s="27">
        <f t="shared" si="111"/>
        <v>38.786315848320719</v>
      </c>
      <c r="AG659" s="88">
        <f t="shared" si="116"/>
        <v>-1.5792500001110324E-16</v>
      </c>
      <c r="AH659" s="26">
        <v>11794491.999999998</v>
      </c>
      <c r="AI659" s="27">
        <f t="shared" si="112"/>
        <v>38.786315848320719</v>
      </c>
      <c r="AJ659" s="89">
        <f t="shared" si="117"/>
        <v>-1.5792500001110324E-16</v>
      </c>
      <c r="AK659" s="67">
        <f t="shared" si="113"/>
        <v>0</v>
      </c>
      <c r="AL659" s="67">
        <f t="shared" si="114"/>
        <v>0</v>
      </c>
      <c r="AM659" s="75">
        <f t="shared" si="115"/>
        <v>1</v>
      </c>
    </row>
    <row r="660" spans="1:39" x14ac:dyDescent="0.25">
      <c r="A660" s="5"/>
      <c r="B660" s="50" t="s">
        <v>256</v>
      </c>
      <c r="C660" s="6" t="s">
        <v>1823</v>
      </c>
      <c r="D660" s="6" t="s">
        <v>1824</v>
      </c>
      <c r="E660" s="67" t="s">
        <v>947</v>
      </c>
      <c r="F660" s="76"/>
      <c r="G660" s="8">
        <v>36652</v>
      </c>
      <c r="H660" s="90">
        <f>VLOOKUP(C660,'[1]Actualisation du CIF'!B$7:G$1272,6,0)</f>
        <v>0.50637500000000002</v>
      </c>
      <c r="I660" s="68">
        <v>0.290134</v>
      </c>
      <c r="J660" s="11">
        <v>337.92824400000001</v>
      </c>
      <c r="K660" s="11">
        <v>284.13949500000001</v>
      </c>
      <c r="L660" s="51">
        <v>10985.144075</v>
      </c>
      <c r="M660" s="41">
        <v>116349</v>
      </c>
      <c r="N660" s="21">
        <v>3.1744243151806177</v>
      </c>
      <c r="O660" s="8">
        <v>0</v>
      </c>
      <c r="P660" s="23">
        <v>-0.10394225593676761</v>
      </c>
      <c r="Q660" s="24">
        <v>0</v>
      </c>
      <c r="R660" s="24">
        <v>1</v>
      </c>
      <c r="S660" s="42">
        <v>0</v>
      </c>
      <c r="T660" s="32">
        <v>183260</v>
      </c>
      <c r="U660" s="39">
        <v>1</v>
      </c>
      <c r="V660" s="64">
        <v>201586</v>
      </c>
      <c r="W660" s="27">
        <v>5.5</v>
      </c>
      <c r="X660" s="88" t="s">
        <v>2632</v>
      </c>
      <c r="Y660" s="26">
        <v>295142.06260000006</v>
      </c>
      <c r="Z660" s="27">
        <v>8.0525500000000019</v>
      </c>
      <c r="AA660" s="89" t="s">
        <v>2632</v>
      </c>
      <c r="AB660" s="67">
        <v>1</v>
      </c>
      <c r="AC660" s="67">
        <v>0</v>
      </c>
      <c r="AD660" s="75">
        <v>0</v>
      </c>
      <c r="AE660" s="64">
        <v>201586</v>
      </c>
      <c r="AF660" s="27">
        <f t="shared" si="111"/>
        <v>5.5</v>
      </c>
      <c r="AG660" s="88" t="s">
        <v>2632</v>
      </c>
      <c r="AH660" s="26">
        <v>295142.06260000006</v>
      </c>
      <c r="AI660" s="27">
        <f t="shared" si="112"/>
        <v>8.0525500000000019</v>
      </c>
      <c r="AJ660" s="89" t="s">
        <v>2632</v>
      </c>
      <c r="AK660" s="67">
        <f t="shared" si="113"/>
        <v>1</v>
      </c>
      <c r="AL660" s="67">
        <f t="shared" si="114"/>
        <v>0</v>
      </c>
      <c r="AM660" s="75">
        <f t="shared" si="115"/>
        <v>0</v>
      </c>
    </row>
    <row r="661" spans="1:39" x14ac:dyDescent="0.25">
      <c r="A661" s="5"/>
      <c r="B661" s="50" t="s">
        <v>256</v>
      </c>
      <c r="C661" s="6" t="s">
        <v>1815</v>
      </c>
      <c r="D661" s="6" t="s">
        <v>1816</v>
      </c>
      <c r="E661" s="67" t="s">
        <v>947</v>
      </c>
      <c r="F661" s="76"/>
      <c r="G661" s="8">
        <v>37321</v>
      </c>
      <c r="H661" s="90">
        <f>VLOOKUP(C661,'[1]Actualisation du CIF'!B$7:G$1272,6,0)</f>
        <v>0.49398599999999998</v>
      </c>
      <c r="I661" s="68">
        <v>0.30255199999999999</v>
      </c>
      <c r="J661" s="11">
        <v>229.510919</v>
      </c>
      <c r="K661" s="11">
        <v>284.13949500000001</v>
      </c>
      <c r="L661" s="51">
        <v>11360.678899</v>
      </c>
      <c r="M661" s="41">
        <v>642636</v>
      </c>
      <c r="N661" s="21">
        <v>17.219152755821121</v>
      </c>
      <c r="O661" s="8">
        <v>0</v>
      </c>
      <c r="P661" s="23">
        <v>-0.12191455462285662</v>
      </c>
      <c r="Q661" s="24">
        <v>0</v>
      </c>
      <c r="R661" s="24">
        <v>1</v>
      </c>
      <c r="S661" s="42">
        <v>0</v>
      </c>
      <c r="T661" s="32">
        <v>642636</v>
      </c>
      <c r="U661" s="39">
        <v>0</v>
      </c>
      <c r="V661" s="64">
        <v>706899.60000000009</v>
      </c>
      <c r="W661" s="27">
        <v>18.941068031403233</v>
      </c>
      <c r="X661" s="88">
        <v>0.10000000000000014</v>
      </c>
      <c r="Y661" s="26">
        <v>1034971.7043600004</v>
      </c>
      <c r="Z661" s="27">
        <v>27.731617704777484</v>
      </c>
      <c r="AA661" s="89">
        <v>0.61051000000000066</v>
      </c>
      <c r="AB661" s="67">
        <v>1</v>
      </c>
      <c r="AC661" s="67">
        <v>0</v>
      </c>
      <c r="AD661" s="75">
        <v>0</v>
      </c>
      <c r="AE661" s="64">
        <v>643734.55196369579</v>
      </c>
      <c r="AF661" s="27">
        <f t="shared" si="111"/>
        <v>17.248587978984908</v>
      </c>
      <c r="AG661" s="88">
        <f t="shared" ref="AG661:AG667" si="118">(AE661-M661)/M661</f>
        <v>1.7094466598444385E-3</v>
      </c>
      <c r="AH661" s="26">
        <v>713209.78079841577</v>
      </c>
      <c r="AI661" s="27">
        <f t="shared" si="112"/>
        <v>19.110146587669565</v>
      </c>
      <c r="AJ661" s="89">
        <f t="shared" ref="AJ661:AJ667" si="119">(AH661-M661)/M661</f>
        <v>0.10981921460736058</v>
      </c>
      <c r="AK661" s="67">
        <f t="shared" si="113"/>
        <v>1</v>
      </c>
      <c r="AL661" s="67">
        <f t="shared" si="114"/>
        <v>0</v>
      </c>
      <c r="AM661" s="75">
        <f t="shared" si="115"/>
        <v>0</v>
      </c>
    </row>
    <row r="662" spans="1:39" x14ac:dyDescent="0.25">
      <c r="A662" s="5"/>
      <c r="B662" s="50" t="s">
        <v>263</v>
      </c>
      <c r="C662" s="6" t="s">
        <v>1825</v>
      </c>
      <c r="D662" s="6" t="s">
        <v>1826</v>
      </c>
      <c r="E662" s="67" t="s">
        <v>947</v>
      </c>
      <c r="F662" s="76"/>
      <c r="G662" s="8">
        <v>55502</v>
      </c>
      <c r="H662" s="90">
        <f>VLOOKUP(C662,'[1]Actualisation du CIF'!B$7:G$1272,6,0)</f>
        <v>0.33583299999999999</v>
      </c>
      <c r="I662" s="68">
        <v>0.38039899999999999</v>
      </c>
      <c r="J662" s="11">
        <v>217.95807400000001</v>
      </c>
      <c r="K662" s="11">
        <v>284.13949500000001</v>
      </c>
      <c r="L662" s="51">
        <v>14973.952759</v>
      </c>
      <c r="M662" s="41">
        <v>865896</v>
      </c>
      <c r="N662" s="21">
        <v>15.601167525494576</v>
      </c>
      <c r="O662" s="8">
        <v>0</v>
      </c>
      <c r="P662" s="23">
        <v>-9.1871554307855818E-2</v>
      </c>
      <c r="Q662" s="24">
        <v>0</v>
      </c>
      <c r="R662" s="24">
        <v>1</v>
      </c>
      <c r="S662" s="42">
        <v>0</v>
      </c>
      <c r="T662" s="32">
        <v>865896</v>
      </c>
      <c r="U662" s="39">
        <v>0</v>
      </c>
      <c r="V662" s="64">
        <v>952485.60000000009</v>
      </c>
      <c r="W662" s="27">
        <v>17.161284278044036</v>
      </c>
      <c r="X662" s="88">
        <v>0.1000000000000001</v>
      </c>
      <c r="Y662" s="26">
        <v>1172020.3952832506</v>
      </c>
      <c r="Z662" s="27">
        <v>21.116723636684274</v>
      </c>
      <c r="AA662" s="89">
        <v>0.35353483014501813</v>
      </c>
      <c r="AB662" s="67">
        <v>1</v>
      </c>
      <c r="AC662" s="67">
        <v>0</v>
      </c>
      <c r="AD662" s="75">
        <v>0</v>
      </c>
      <c r="AE662" s="64">
        <v>952485.60000000009</v>
      </c>
      <c r="AF662" s="27">
        <f t="shared" si="111"/>
        <v>17.161284278044036</v>
      </c>
      <c r="AG662" s="88">
        <f t="shared" si="118"/>
        <v>0.1000000000000001</v>
      </c>
      <c r="AH662" s="26">
        <v>1241589.0007908305</v>
      </c>
      <c r="AI662" s="27">
        <f t="shared" si="112"/>
        <v>22.370166855083248</v>
      </c>
      <c r="AJ662" s="89">
        <f t="shared" si="119"/>
        <v>0.43387774142718116</v>
      </c>
      <c r="AK662" s="67">
        <f t="shared" si="113"/>
        <v>1</v>
      </c>
      <c r="AL662" s="67">
        <f t="shared" si="114"/>
        <v>0</v>
      </c>
      <c r="AM662" s="75">
        <f t="shared" si="115"/>
        <v>0</v>
      </c>
    </row>
    <row r="663" spans="1:39" x14ac:dyDescent="0.25">
      <c r="A663" s="5"/>
      <c r="B663" s="50" t="s">
        <v>263</v>
      </c>
      <c r="C663" s="6" t="s">
        <v>1833</v>
      </c>
      <c r="D663" s="6" t="s">
        <v>1834</v>
      </c>
      <c r="E663" s="67" t="s">
        <v>947</v>
      </c>
      <c r="F663" s="76"/>
      <c r="G663" s="8">
        <v>25505</v>
      </c>
      <c r="H663" s="90">
        <f>VLOOKUP(C663,'[1]Actualisation du CIF'!B$7:G$1272,6,0)</f>
        <v>0.39070700000000003</v>
      </c>
      <c r="I663" s="68">
        <v>0.39078800000000002</v>
      </c>
      <c r="J663" s="11">
        <v>250.27398500000001</v>
      </c>
      <c r="K663" s="11">
        <v>284.13949500000001</v>
      </c>
      <c r="L663" s="51">
        <v>11467.993919</v>
      </c>
      <c r="M663" s="41">
        <v>508587</v>
      </c>
      <c r="N663" s="21">
        <v>19.94067829837287</v>
      </c>
      <c r="O663" s="8">
        <v>0</v>
      </c>
      <c r="P663" s="23">
        <v>-0.10397999277996994</v>
      </c>
      <c r="Q663" s="24">
        <v>0</v>
      </c>
      <c r="R663" s="24">
        <v>1</v>
      </c>
      <c r="S663" s="42">
        <v>0</v>
      </c>
      <c r="T663" s="32">
        <v>508587.00000000006</v>
      </c>
      <c r="U663" s="39">
        <v>0</v>
      </c>
      <c r="V663" s="64">
        <v>559445.70000000007</v>
      </c>
      <c r="W663" s="27">
        <v>21.934746128210158</v>
      </c>
      <c r="X663" s="88">
        <v>0.10000000000000013</v>
      </c>
      <c r="Y663" s="26">
        <v>650875.89467673178</v>
      </c>
      <c r="Z663" s="27">
        <v>25.519541057703659</v>
      </c>
      <c r="AA663" s="89">
        <v>0.27977296839426052</v>
      </c>
      <c r="AB663" s="67">
        <v>1</v>
      </c>
      <c r="AC663" s="67">
        <v>0</v>
      </c>
      <c r="AD663" s="75">
        <v>0</v>
      </c>
      <c r="AE663" s="64">
        <v>549509.4061889241</v>
      </c>
      <c r="AF663" s="27">
        <f t="shared" si="111"/>
        <v>21.54516393604878</v>
      </c>
      <c r="AG663" s="88">
        <f t="shared" si="118"/>
        <v>8.0462941815115402E-2</v>
      </c>
      <c r="AH663" s="26">
        <v>608815.3602119725</v>
      </c>
      <c r="AI663" s="27">
        <f t="shared" si="112"/>
        <v>23.870431688373749</v>
      </c>
      <c r="AJ663" s="89">
        <f t="shared" si="119"/>
        <v>0.19707220241959095</v>
      </c>
      <c r="AK663" s="67">
        <f t="shared" si="113"/>
        <v>1</v>
      </c>
      <c r="AL663" s="67">
        <f t="shared" si="114"/>
        <v>0</v>
      </c>
      <c r="AM663" s="75">
        <f t="shared" si="115"/>
        <v>0</v>
      </c>
    </row>
    <row r="664" spans="1:39" x14ac:dyDescent="0.25">
      <c r="A664" s="5"/>
      <c r="B664" s="50" t="s">
        <v>263</v>
      </c>
      <c r="C664" s="6" t="s">
        <v>1831</v>
      </c>
      <c r="D664" s="6" t="s">
        <v>1832</v>
      </c>
      <c r="E664" s="67" t="s">
        <v>947</v>
      </c>
      <c r="F664" s="76"/>
      <c r="G664" s="8">
        <v>16990</v>
      </c>
      <c r="H664" s="90">
        <f>VLOOKUP(C664,'[1]Actualisation du CIF'!B$7:G$1272,6,0)</f>
        <v>0.43462299999999998</v>
      </c>
      <c r="I664" s="68">
        <v>0.52898299999999998</v>
      </c>
      <c r="J664" s="11">
        <v>186.575692</v>
      </c>
      <c r="K664" s="11">
        <v>284.13949500000001</v>
      </c>
      <c r="L664" s="51">
        <v>11506.2179</v>
      </c>
      <c r="M664" s="41">
        <v>240538</v>
      </c>
      <c r="N664" s="21">
        <v>14.157622130665096</v>
      </c>
      <c r="O664" s="8">
        <v>0</v>
      </c>
      <c r="P664" s="23">
        <v>-0.12903835716712145</v>
      </c>
      <c r="Q664" s="24">
        <v>0</v>
      </c>
      <c r="R664" s="24">
        <v>1</v>
      </c>
      <c r="S664" s="42">
        <v>0</v>
      </c>
      <c r="T664" s="32">
        <v>240538</v>
      </c>
      <c r="U664" s="39">
        <v>0</v>
      </c>
      <c r="V664" s="64">
        <v>264591.80000000005</v>
      </c>
      <c r="W664" s="27">
        <v>15.573384343731609</v>
      </c>
      <c r="X664" s="88">
        <v>0.1000000000000002</v>
      </c>
      <c r="Y664" s="26">
        <v>387388.85438000027</v>
      </c>
      <c r="Z664" s="27">
        <v>22.80099201765746</v>
      </c>
      <c r="AA664" s="89">
        <v>0.61051000000000111</v>
      </c>
      <c r="AB664" s="67">
        <v>1</v>
      </c>
      <c r="AC664" s="67">
        <v>0</v>
      </c>
      <c r="AD664" s="75">
        <v>0</v>
      </c>
      <c r="AE664" s="64">
        <v>264591.80000000005</v>
      </c>
      <c r="AF664" s="27">
        <f t="shared" si="111"/>
        <v>15.573384343731609</v>
      </c>
      <c r="AG664" s="88">
        <f t="shared" si="118"/>
        <v>0.1000000000000002</v>
      </c>
      <c r="AH664" s="26">
        <v>387388.85438000027</v>
      </c>
      <c r="AI664" s="27">
        <f t="shared" si="112"/>
        <v>22.80099201765746</v>
      </c>
      <c r="AJ664" s="89">
        <f t="shared" si="119"/>
        <v>0.61051000000000111</v>
      </c>
      <c r="AK664" s="67">
        <f t="shared" si="113"/>
        <v>1</v>
      </c>
      <c r="AL664" s="67">
        <f t="shared" si="114"/>
        <v>0</v>
      </c>
      <c r="AM664" s="75">
        <f t="shared" si="115"/>
        <v>0</v>
      </c>
    </row>
    <row r="665" spans="1:39" x14ac:dyDescent="0.25">
      <c r="A665" s="5"/>
      <c r="B665" s="50" t="s">
        <v>263</v>
      </c>
      <c r="C665" s="6" t="s">
        <v>268</v>
      </c>
      <c r="D665" s="6" t="s">
        <v>269</v>
      </c>
      <c r="E665" s="67" t="s">
        <v>2633</v>
      </c>
      <c r="F665" s="76"/>
      <c r="G665" s="8">
        <v>80771</v>
      </c>
      <c r="H665" s="90">
        <f>VLOOKUP(C665,'[1]Actualisation du CIF'!B$7:G$1272,6,0)</f>
        <v>0.44025799999999998</v>
      </c>
      <c r="I665" s="68">
        <v>0.46171600000000002</v>
      </c>
      <c r="J665" s="11">
        <v>252.216464</v>
      </c>
      <c r="K665" s="11">
        <v>401.16184900000002</v>
      </c>
      <c r="L665" s="51">
        <v>12429.045513999999</v>
      </c>
      <c r="M665" s="41">
        <v>4501317</v>
      </c>
      <c r="N665" s="21">
        <v>55.729370689975362</v>
      </c>
      <c r="O665" s="8">
        <v>0</v>
      </c>
      <c r="P665" s="23">
        <v>7.0718964330247344E-3</v>
      </c>
      <c r="Q665" s="24">
        <v>1</v>
      </c>
      <c r="R665" s="24">
        <v>0</v>
      </c>
      <c r="S665" s="42">
        <v>0</v>
      </c>
      <c r="T665" s="32">
        <v>4501317</v>
      </c>
      <c r="U665" s="39">
        <v>0</v>
      </c>
      <c r="V665" s="64">
        <v>4501317</v>
      </c>
      <c r="W665" s="27">
        <v>55.729370689975362</v>
      </c>
      <c r="X665" s="88">
        <v>0</v>
      </c>
      <c r="Y665" s="26">
        <v>4501317</v>
      </c>
      <c r="Z665" s="27">
        <v>55.729370689975362</v>
      </c>
      <c r="AA665" s="89">
        <v>0</v>
      </c>
      <c r="AB665" s="67">
        <v>0</v>
      </c>
      <c r="AC665" s="67">
        <v>0</v>
      </c>
      <c r="AD665" s="75">
        <v>1</v>
      </c>
      <c r="AE665" s="64">
        <v>4501317</v>
      </c>
      <c r="AF665" s="27">
        <f t="shared" si="111"/>
        <v>55.729370689975362</v>
      </c>
      <c r="AG665" s="88">
        <f t="shared" si="118"/>
        <v>0</v>
      </c>
      <c r="AH665" s="26">
        <v>4501317</v>
      </c>
      <c r="AI665" s="27">
        <f t="shared" si="112"/>
        <v>55.729370689975362</v>
      </c>
      <c r="AJ665" s="89">
        <f t="shared" si="119"/>
        <v>0</v>
      </c>
      <c r="AK665" s="67">
        <f t="shared" si="113"/>
        <v>0</v>
      </c>
      <c r="AL665" s="67">
        <f t="shared" si="114"/>
        <v>0</v>
      </c>
      <c r="AM665" s="75">
        <f t="shared" si="115"/>
        <v>1</v>
      </c>
    </row>
    <row r="666" spans="1:39" x14ac:dyDescent="0.25">
      <c r="A666" s="5"/>
      <c r="B666" s="50" t="s">
        <v>263</v>
      </c>
      <c r="C666" s="6" t="s">
        <v>1829</v>
      </c>
      <c r="D666" s="6" t="s">
        <v>1830</v>
      </c>
      <c r="E666" s="67" t="s">
        <v>947</v>
      </c>
      <c r="F666" s="76"/>
      <c r="G666" s="8">
        <v>58169</v>
      </c>
      <c r="H666" s="90">
        <f>VLOOKUP(C666,'[1]Actualisation du CIF'!B$7:G$1272,6,0)</f>
        <v>0.43634200000000001</v>
      </c>
      <c r="I666" s="68">
        <v>0.6</v>
      </c>
      <c r="J666" s="11">
        <v>196.570527</v>
      </c>
      <c r="K666" s="11">
        <v>284.13949500000001</v>
      </c>
      <c r="L666" s="51">
        <v>12904.359466</v>
      </c>
      <c r="M666" s="41">
        <v>1785493</v>
      </c>
      <c r="N666" s="21">
        <v>30.694923412814386</v>
      </c>
      <c r="O666" s="8">
        <v>0</v>
      </c>
      <c r="P666" s="23">
        <v>-2.7486200867730032E-4</v>
      </c>
      <c r="Q666" s="24">
        <v>0</v>
      </c>
      <c r="R666" s="24">
        <v>1</v>
      </c>
      <c r="S666" s="42">
        <v>0</v>
      </c>
      <c r="T666" s="32">
        <v>1785493</v>
      </c>
      <c r="U666" s="39">
        <v>0</v>
      </c>
      <c r="V666" s="64">
        <v>1696218.3499999999</v>
      </c>
      <c r="W666" s="27">
        <v>29.160177242173663</v>
      </c>
      <c r="X666" s="88">
        <v>-5.0000000000000079E-2</v>
      </c>
      <c r="Y666" s="26">
        <v>1742051.2741016094</v>
      </c>
      <c r="Z666" s="27">
        <v>29.948104215331352</v>
      </c>
      <c r="AA666" s="89">
        <v>-2.4330381523977207E-2</v>
      </c>
      <c r="AB666" s="67">
        <v>0</v>
      </c>
      <c r="AC666" s="67">
        <v>1</v>
      </c>
      <c r="AD666" s="75">
        <v>0</v>
      </c>
      <c r="AE666" s="64">
        <v>1964042.3</v>
      </c>
      <c r="AF666" s="27">
        <f t="shared" si="111"/>
        <v>33.764415754095822</v>
      </c>
      <c r="AG666" s="88">
        <f t="shared" si="118"/>
        <v>0.10000000000000002</v>
      </c>
      <c r="AH666" s="26">
        <v>2239989.6244354532</v>
      </c>
      <c r="AI666" s="27">
        <f t="shared" si="112"/>
        <v>38.508305531046659</v>
      </c>
      <c r="AJ666" s="89">
        <f t="shared" si="119"/>
        <v>0.25454965347691266</v>
      </c>
      <c r="AK666" s="67">
        <f t="shared" si="113"/>
        <v>1</v>
      </c>
      <c r="AL666" s="67">
        <f t="shared" si="114"/>
        <v>0</v>
      </c>
      <c r="AM666" s="75">
        <f t="shared" si="115"/>
        <v>0</v>
      </c>
    </row>
    <row r="667" spans="1:39" x14ac:dyDescent="0.25">
      <c r="A667" s="5"/>
      <c r="B667" s="50" t="s">
        <v>263</v>
      </c>
      <c r="C667" s="6" t="s">
        <v>1827</v>
      </c>
      <c r="D667" s="6" t="s">
        <v>1828</v>
      </c>
      <c r="E667" s="67" t="s">
        <v>947</v>
      </c>
      <c r="F667" s="76"/>
      <c r="G667" s="8">
        <v>26942</v>
      </c>
      <c r="H667" s="90">
        <f>VLOOKUP(C667,'[1]Actualisation du CIF'!B$7:G$1272,6,0)</f>
        <v>0.43940699999999999</v>
      </c>
      <c r="I667" s="68">
        <v>0.42951800000000001</v>
      </c>
      <c r="J667" s="11">
        <v>202.15073100000001</v>
      </c>
      <c r="K667" s="11">
        <v>284.13949500000001</v>
      </c>
      <c r="L667" s="51">
        <v>11775.034367</v>
      </c>
      <c r="M667" s="41">
        <v>545344</v>
      </c>
      <c r="N667" s="21">
        <v>20.241407467893996</v>
      </c>
      <c r="O667" s="8">
        <v>0</v>
      </c>
      <c r="P667" s="23">
        <v>-3.049362049295502E-3</v>
      </c>
      <c r="Q667" s="24">
        <v>0</v>
      </c>
      <c r="R667" s="24">
        <v>1</v>
      </c>
      <c r="S667" s="42">
        <v>0</v>
      </c>
      <c r="T667" s="32">
        <v>545344</v>
      </c>
      <c r="U667" s="39">
        <v>0</v>
      </c>
      <c r="V667" s="64">
        <v>599878.40000000002</v>
      </c>
      <c r="W667" s="27">
        <v>22.265548214683395</v>
      </c>
      <c r="X667" s="88">
        <v>0.10000000000000005</v>
      </c>
      <c r="Y667" s="26">
        <v>827957.43332073675</v>
      </c>
      <c r="Z667" s="27">
        <v>30.73110508947876</v>
      </c>
      <c r="AA667" s="89">
        <v>0.51822965563155865</v>
      </c>
      <c r="AB667" s="67">
        <v>1</v>
      </c>
      <c r="AC667" s="67">
        <v>0</v>
      </c>
      <c r="AD667" s="75">
        <v>0</v>
      </c>
      <c r="AE667" s="64">
        <v>599878.40000000002</v>
      </c>
      <c r="AF667" s="27">
        <f t="shared" si="111"/>
        <v>22.265548214683395</v>
      </c>
      <c r="AG667" s="88">
        <f t="shared" si="118"/>
        <v>0.10000000000000005</v>
      </c>
      <c r="AH667" s="26">
        <v>756780.34174634842</v>
      </c>
      <c r="AI667" s="27">
        <f t="shared" si="112"/>
        <v>28.089241398053169</v>
      </c>
      <c r="AJ667" s="89">
        <f t="shared" si="119"/>
        <v>0.38771186947385217</v>
      </c>
      <c r="AK667" s="67">
        <f t="shared" si="113"/>
        <v>1</v>
      </c>
      <c r="AL667" s="67">
        <f t="shared" si="114"/>
        <v>0</v>
      </c>
      <c r="AM667" s="75">
        <f t="shared" si="115"/>
        <v>0</v>
      </c>
    </row>
    <row r="668" spans="1:39" x14ac:dyDescent="0.25">
      <c r="A668" s="5"/>
      <c r="B668" s="50" t="s">
        <v>263</v>
      </c>
      <c r="C668" s="6" t="s">
        <v>264</v>
      </c>
      <c r="D668" s="6" t="s">
        <v>265</v>
      </c>
      <c r="E668" s="67" t="s">
        <v>2633</v>
      </c>
      <c r="F668" s="76"/>
      <c r="G668" s="8">
        <v>199970</v>
      </c>
      <c r="H668" s="90">
        <f>VLOOKUP(C668,'[1]Actualisation du CIF'!B$7:G$1272,6,0)</f>
        <v>0.379778</v>
      </c>
      <c r="I668" s="68">
        <v>0.30712600000000001</v>
      </c>
      <c r="J668" s="11">
        <v>490.08419800000001</v>
      </c>
      <c r="K668" s="11">
        <v>401.16184900000002</v>
      </c>
      <c r="L668" s="51">
        <v>13233.586380000001</v>
      </c>
      <c r="M668" s="41">
        <v>873792</v>
      </c>
      <c r="N668" s="21">
        <v>4.3696154423163476</v>
      </c>
      <c r="O668" s="8">
        <v>0</v>
      </c>
      <c r="P668" s="23">
        <v>-1.3831770687220137E-2</v>
      </c>
      <c r="Q668" s="24">
        <v>0</v>
      </c>
      <c r="R668" s="24">
        <v>1</v>
      </c>
      <c r="S668" s="42">
        <v>0</v>
      </c>
      <c r="T668" s="32">
        <v>999850</v>
      </c>
      <c r="U668" s="39">
        <v>1</v>
      </c>
      <c r="V668" s="64">
        <v>1099835</v>
      </c>
      <c r="W668" s="27">
        <v>5.5</v>
      </c>
      <c r="X668" s="88" t="s">
        <v>2632</v>
      </c>
      <c r="Y668" s="26">
        <v>1610268.4235000005</v>
      </c>
      <c r="Z668" s="27">
        <v>8.0525500000000019</v>
      </c>
      <c r="AA668" s="89" t="s">
        <v>2632</v>
      </c>
      <c r="AB668" s="67">
        <v>1</v>
      </c>
      <c r="AC668" s="67">
        <v>0</v>
      </c>
      <c r="AD668" s="75">
        <v>0</v>
      </c>
      <c r="AE668" s="64">
        <v>1099835</v>
      </c>
      <c r="AF668" s="27">
        <f t="shared" si="111"/>
        <v>5.5</v>
      </c>
      <c r="AG668" s="88" t="s">
        <v>2632</v>
      </c>
      <c r="AH668" s="26">
        <v>1610268.4235000005</v>
      </c>
      <c r="AI668" s="27">
        <f t="shared" si="112"/>
        <v>8.0525500000000019</v>
      </c>
      <c r="AJ668" s="89" t="s">
        <v>2632</v>
      </c>
      <c r="AK668" s="67">
        <f t="shared" si="113"/>
        <v>1</v>
      </c>
      <c r="AL668" s="67">
        <f t="shared" si="114"/>
        <v>0</v>
      </c>
      <c r="AM668" s="75">
        <f t="shared" si="115"/>
        <v>0</v>
      </c>
    </row>
    <row r="669" spans="1:39" x14ac:dyDescent="0.25">
      <c r="A669" s="5"/>
      <c r="B669" s="50" t="s">
        <v>263</v>
      </c>
      <c r="C669" s="6" t="s">
        <v>266</v>
      </c>
      <c r="D669" s="6" t="s">
        <v>267</v>
      </c>
      <c r="E669" s="67" t="s">
        <v>2633</v>
      </c>
      <c r="F669" s="76"/>
      <c r="G669" s="8">
        <v>97027</v>
      </c>
      <c r="H669" s="90">
        <f>VLOOKUP(C669,'[1]Actualisation du CIF'!B$7:G$1272,6,0)</f>
        <v>0.39362900000000001</v>
      </c>
      <c r="I669" s="68">
        <v>0.417352</v>
      </c>
      <c r="J669" s="11">
        <v>249.828172</v>
      </c>
      <c r="K669" s="11">
        <v>401.16184900000002</v>
      </c>
      <c r="L669" s="51">
        <v>12114.574420999999</v>
      </c>
      <c r="M669" s="41">
        <v>4104124</v>
      </c>
      <c r="N669" s="21">
        <v>42.298782813031423</v>
      </c>
      <c r="O669" s="8">
        <v>0</v>
      </c>
      <c r="P669" s="23">
        <v>-8.3299510388453466E-4</v>
      </c>
      <c r="Q669" s="24">
        <v>0</v>
      </c>
      <c r="R669" s="24">
        <v>1</v>
      </c>
      <c r="S669" s="42">
        <v>0</v>
      </c>
      <c r="T669" s="32">
        <v>4104124</v>
      </c>
      <c r="U669" s="39">
        <v>0</v>
      </c>
      <c r="V669" s="64">
        <v>3898917.8</v>
      </c>
      <c r="W669" s="27">
        <v>40.183843672379851</v>
      </c>
      <c r="X669" s="88">
        <v>-5.0000000000000044E-2</v>
      </c>
      <c r="Y669" s="26">
        <v>3175692.9163362491</v>
      </c>
      <c r="Z669" s="27">
        <v>32.72999182017633</v>
      </c>
      <c r="AA669" s="89">
        <v>-0.22621906250000023</v>
      </c>
      <c r="AB669" s="67">
        <v>0</v>
      </c>
      <c r="AC669" s="67">
        <v>1</v>
      </c>
      <c r="AD669" s="75">
        <v>0</v>
      </c>
      <c r="AE669" s="64">
        <v>4104124</v>
      </c>
      <c r="AF669" s="27">
        <f t="shared" si="111"/>
        <v>42.298782813031423</v>
      </c>
      <c r="AG669" s="88">
        <f>(AE669-M669)/M669</f>
        <v>0</v>
      </c>
      <c r="AH669" s="26">
        <v>4104124</v>
      </c>
      <c r="AI669" s="27">
        <f t="shared" si="112"/>
        <v>42.298782813031423</v>
      </c>
      <c r="AJ669" s="89">
        <f>(AH669-M669)/M669</f>
        <v>0</v>
      </c>
      <c r="AK669" s="67">
        <f t="shared" si="113"/>
        <v>0</v>
      </c>
      <c r="AL669" s="67">
        <f t="shared" si="114"/>
        <v>0</v>
      </c>
      <c r="AM669" s="75">
        <f t="shared" si="115"/>
        <v>1</v>
      </c>
    </row>
    <row r="670" spans="1:39" x14ac:dyDescent="0.25">
      <c r="A670" s="5"/>
      <c r="B670" s="50" t="s">
        <v>270</v>
      </c>
      <c r="C670" s="6" t="s">
        <v>1841</v>
      </c>
      <c r="D670" s="6" t="s">
        <v>1842</v>
      </c>
      <c r="E670" s="67" t="s">
        <v>947</v>
      </c>
      <c r="F670" s="76"/>
      <c r="G670" s="8">
        <v>26161</v>
      </c>
      <c r="H670" s="90">
        <f>VLOOKUP(C670,'[1]Actualisation du CIF'!B$7:G$1272,6,0)</f>
        <v>0.59362000000000004</v>
      </c>
      <c r="I670" s="68">
        <v>0.590866</v>
      </c>
      <c r="J670" s="11">
        <v>435.11387200000001</v>
      </c>
      <c r="K670" s="11">
        <v>284.13949500000001</v>
      </c>
      <c r="L670" s="51">
        <v>11814.27781</v>
      </c>
      <c r="M670" s="41">
        <v>0</v>
      </c>
      <c r="N670" s="21">
        <v>0</v>
      </c>
      <c r="O670" s="8">
        <v>-20556</v>
      </c>
      <c r="P670" s="23">
        <v>0</v>
      </c>
      <c r="Q670" s="24">
        <v>0</v>
      </c>
      <c r="R670" s="24">
        <v>0</v>
      </c>
      <c r="S670" s="42">
        <v>1</v>
      </c>
      <c r="T670" s="32">
        <v>130805</v>
      </c>
      <c r="U670" s="39">
        <v>1</v>
      </c>
      <c r="V670" s="64">
        <v>143885.5</v>
      </c>
      <c r="W670" s="27">
        <v>5.5</v>
      </c>
      <c r="X670" s="88" t="s">
        <v>2632</v>
      </c>
      <c r="Y670" s="26">
        <v>210662.76055000012</v>
      </c>
      <c r="Z670" s="27">
        <v>8.0525500000000054</v>
      </c>
      <c r="AA670" s="89" t="s">
        <v>2632</v>
      </c>
      <c r="AB670" s="67">
        <v>1</v>
      </c>
      <c r="AC670" s="67">
        <v>0</v>
      </c>
      <c r="AD670" s="75">
        <v>0</v>
      </c>
      <c r="AE670" s="64">
        <v>143885.5</v>
      </c>
      <c r="AF670" s="27">
        <f t="shared" si="111"/>
        <v>5.5</v>
      </c>
      <c r="AG670" s="88" t="s">
        <v>2632</v>
      </c>
      <c r="AH670" s="26">
        <v>210662.76055000012</v>
      </c>
      <c r="AI670" s="27">
        <f t="shared" si="112"/>
        <v>8.0525500000000054</v>
      </c>
      <c r="AJ670" s="89" t="s">
        <v>2632</v>
      </c>
      <c r="AK670" s="67">
        <f t="shared" si="113"/>
        <v>1</v>
      </c>
      <c r="AL670" s="67">
        <f t="shared" si="114"/>
        <v>0</v>
      </c>
      <c r="AM670" s="75">
        <f t="shared" si="115"/>
        <v>0</v>
      </c>
    </row>
    <row r="671" spans="1:39" x14ac:dyDescent="0.25">
      <c r="A671" s="5"/>
      <c r="B671" s="50" t="s">
        <v>270</v>
      </c>
      <c r="C671" s="6" t="s">
        <v>1837</v>
      </c>
      <c r="D671" s="6" t="s">
        <v>1838</v>
      </c>
      <c r="E671" s="67" t="s">
        <v>947</v>
      </c>
      <c r="F671" s="76"/>
      <c r="G671" s="8">
        <v>8057</v>
      </c>
      <c r="H671" s="90">
        <f>VLOOKUP(C671,'[1]Actualisation du CIF'!B$7:G$1272,6,0)</f>
        <v>0.64254299999999998</v>
      </c>
      <c r="I671" s="68">
        <v>0.6</v>
      </c>
      <c r="J671" s="11">
        <v>282.75685700000002</v>
      </c>
      <c r="K671" s="11">
        <v>284.13949500000001</v>
      </c>
      <c r="L671" s="51">
        <v>11805.413866000001</v>
      </c>
      <c r="M671" s="41">
        <v>418299</v>
      </c>
      <c r="N671" s="21">
        <v>51.917463075586447</v>
      </c>
      <c r="O671" s="8">
        <v>0</v>
      </c>
      <c r="P671" s="23">
        <v>-6.7949445847809294E-4</v>
      </c>
      <c r="Q671" s="24">
        <v>0</v>
      </c>
      <c r="R671" s="24">
        <v>1</v>
      </c>
      <c r="S671" s="42">
        <v>0</v>
      </c>
      <c r="T671" s="32">
        <v>418299</v>
      </c>
      <c r="U671" s="39">
        <v>0</v>
      </c>
      <c r="V671" s="64">
        <v>418299</v>
      </c>
      <c r="W671" s="27">
        <v>51.917463075586447</v>
      </c>
      <c r="X671" s="88">
        <v>0</v>
      </c>
      <c r="Y671" s="26">
        <v>418299</v>
      </c>
      <c r="Z671" s="27">
        <v>51.917463075586447</v>
      </c>
      <c r="AA671" s="89">
        <v>0</v>
      </c>
      <c r="AB671" s="67">
        <v>0</v>
      </c>
      <c r="AC671" s="67">
        <v>0</v>
      </c>
      <c r="AD671" s="75">
        <v>1</v>
      </c>
      <c r="AE671" s="64">
        <v>418299</v>
      </c>
      <c r="AF671" s="27">
        <f t="shared" si="111"/>
        <v>51.917463075586447</v>
      </c>
      <c r="AG671" s="88">
        <f>(AE671-M671)/M671</f>
        <v>0</v>
      </c>
      <c r="AH671" s="26">
        <v>418299</v>
      </c>
      <c r="AI671" s="27">
        <f t="shared" si="112"/>
        <v>51.917463075586447</v>
      </c>
      <c r="AJ671" s="89">
        <f>(AH671-M671)/M671</f>
        <v>0</v>
      </c>
      <c r="AK671" s="67">
        <f t="shared" si="113"/>
        <v>0</v>
      </c>
      <c r="AL671" s="67">
        <f t="shared" si="114"/>
        <v>0</v>
      </c>
      <c r="AM671" s="75">
        <f t="shared" si="115"/>
        <v>1</v>
      </c>
    </row>
    <row r="672" spans="1:39" x14ac:dyDescent="0.25">
      <c r="A672" s="5"/>
      <c r="B672" s="50" t="s">
        <v>270</v>
      </c>
      <c r="C672" s="6" t="s">
        <v>1843</v>
      </c>
      <c r="D672" s="6" t="s">
        <v>1844</v>
      </c>
      <c r="E672" s="67" t="s">
        <v>947</v>
      </c>
      <c r="F672" s="76" t="s">
        <v>2656</v>
      </c>
      <c r="G672" s="8">
        <v>12935</v>
      </c>
      <c r="H672" s="90">
        <f>VLOOKUP(C672,'[1]Actualisation du CIF'!B$7:G$1272,6,0)</f>
        <v>0.366753</v>
      </c>
      <c r="I672" s="68">
        <v>0.366753</v>
      </c>
      <c r="J672" s="11">
        <v>289.72315400000002</v>
      </c>
      <c r="K672" s="11">
        <v>284.13949500000001</v>
      </c>
      <c r="L672" s="51">
        <v>12527.353101000001</v>
      </c>
      <c r="M672" s="41">
        <v>80945</v>
      </c>
      <c r="N672" s="21">
        <v>6.2578275995361423</v>
      </c>
      <c r="O672" s="8">
        <v>0</v>
      </c>
      <c r="P672" s="23">
        <v>-2.6034770919376657E-2</v>
      </c>
      <c r="Q672" s="24">
        <v>0</v>
      </c>
      <c r="R672" s="24">
        <v>1</v>
      </c>
      <c r="S672" s="42">
        <v>0</v>
      </c>
      <c r="T672" s="32">
        <v>80945</v>
      </c>
      <c r="U672" s="39">
        <v>0</v>
      </c>
      <c r="V672" s="64">
        <v>89039.5</v>
      </c>
      <c r="W672" s="27">
        <v>6.8836103594897562</v>
      </c>
      <c r="X672" s="88">
        <v>0.1</v>
      </c>
      <c r="Y672" s="26">
        <v>130362.73195000004</v>
      </c>
      <c r="Z672" s="27">
        <v>10.078293927328955</v>
      </c>
      <c r="AA672" s="89">
        <v>0.61051000000000055</v>
      </c>
      <c r="AB672" s="67">
        <v>1</v>
      </c>
      <c r="AC672" s="67">
        <v>0</v>
      </c>
      <c r="AD672" s="75">
        <v>0</v>
      </c>
      <c r="AE672" s="64">
        <v>89039.5</v>
      </c>
      <c r="AF672" s="27">
        <f t="shared" si="111"/>
        <v>6.8836103594897562</v>
      </c>
      <c r="AG672" s="88">
        <f>(AE672-M672)/M672</f>
        <v>0.1</v>
      </c>
      <c r="AH672" s="26">
        <v>130362.7319500001</v>
      </c>
      <c r="AI672" s="27">
        <f t="shared" si="112"/>
        <v>10.078293927328961</v>
      </c>
      <c r="AJ672" s="89">
        <f>(AH672-M672)/M672</f>
        <v>0.61051000000000122</v>
      </c>
      <c r="AK672" s="67">
        <f t="shared" si="113"/>
        <v>1</v>
      </c>
      <c r="AL672" s="67">
        <f t="shared" si="114"/>
        <v>0</v>
      </c>
      <c r="AM672" s="75">
        <f t="shared" si="115"/>
        <v>0</v>
      </c>
    </row>
    <row r="673" spans="1:39" x14ac:dyDescent="0.25">
      <c r="A673" s="5"/>
      <c r="B673" s="50" t="s">
        <v>270</v>
      </c>
      <c r="C673" s="6" t="s">
        <v>735</v>
      </c>
      <c r="D673" s="6" t="s">
        <v>736</v>
      </c>
      <c r="E673" s="67" t="s">
        <v>543</v>
      </c>
      <c r="F673" s="76"/>
      <c r="G673" s="8">
        <v>6232</v>
      </c>
      <c r="H673" s="90">
        <f>VLOOKUP(C673,'[1]Actualisation du CIF'!B$7:G$1272,6,0)</f>
        <v>0.62268299999999999</v>
      </c>
      <c r="I673" s="68">
        <v>0.6</v>
      </c>
      <c r="J673" s="11">
        <v>141.66704100000001</v>
      </c>
      <c r="K673" s="11">
        <v>177.267167</v>
      </c>
      <c r="L673" s="51">
        <v>13567.760877000001</v>
      </c>
      <c r="M673" s="41">
        <v>294180</v>
      </c>
      <c r="N673" s="21">
        <v>47.204749679075739</v>
      </c>
      <c r="O673" s="8">
        <v>0</v>
      </c>
      <c r="P673" s="23">
        <v>-4.5331570385438621E-4</v>
      </c>
      <c r="Q673" s="24">
        <v>0</v>
      </c>
      <c r="R673" s="24">
        <v>1</v>
      </c>
      <c r="S673" s="42">
        <v>0</v>
      </c>
      <c r="T673" s="32">
        <v>294180</v>
      </c>
      <c r="U673" s="39">
        <v>0</v>
      </c>
      <c r="V673" s="64">
        <v>294180</v>
      </c>
      <c r="W673" s="27">
        <v>47.204749679075739</v>
      </c>
      <c r="X673" s="88">
        <v>0</v>
      </c>
      <c r="Y673" s="26">
        <v>294180</v>
      </c>
      <c r="Z673" s="27">
        <v>47.204749679075739</v>
      </c>
      <c r="AA673" s="89">
        <v>0</v>
      </c>
      <c r="AB673" s="67">
        <v>0</v>
      </c>
      <c r="AC673" s="67">
        <v>0</v>
      </c>
      <c r="AD673" s="75">
        <v>1</v>
      </c>
      <c r="AE673" s="64">
        <v>294180</v>
      </c>
      <c r="AF673" s="27">
        <f t="shared" si="111"/>
        <v>47.204749679075739</v>
      </c>
      <c r="AG673" s="88">
        <f>(AE673-M673)/M673</f>
        <v>0</v>
      </c>
      <c r="AH673" s="26">
        <v>294180</v>
      </c>
      <c r="AI673" s="27">
        <f t="shared" si="112"/>
        <v>47.204749679075739</v>
      </c>
      <c r="AJ673" s="89">
        <f>(AH673-M673)/M673</f>
        <v>0</v>
      </c>
      <c r="AK673" s="67">
        <f t="shared" si="113"/>
        <v>0</v>
      </c>
      <c r="AL673" s="67">
        <f t="shared" si="114"/>
        <v>0</v>
      </c>
      <c r="AM673" s="75">
        <f t="shared" si="115"/>
        <v>1</v>
      </c>
    </row>
    <row r="674" spans="1:39" x14ac:dyDescent="0.25">
      <c r="A674" s="5"/>
      <c r="B674" s="50" t="s">
        <v>270</v>
      </c>
      <c r="C674" s="6" t="s">
        <v>733</v>
      </c>
      <c r="D674" s="6" t="s">
        <v>734</v>
      </c>
      <c r="E674" s="67" t="s">
        <v>543</v>
      </c>
      <c r="F674" s="76"/>
      <c r="G674" s="8">
        <v>10129</v>
      </c>
      <c r="H674" s="90">
        <f>VLOOKUP(C674,'[1]Actualisation du CIF'!B$7:G$1272,6,0)</f>
        <v>0.476879</v>
      </c>
      <c r="I674" s="68">
        <v>0.476879</v>
      </c>
      <c r="J674" s="11">
        <v>234.927436</v>
      </c>
      <c r="K674" s="11">
        <v>177.267167</v>
      </c>
      <c r="L674" s="51">
        <v>15465.632007</v>
      </c>
      <c r="M674" s="41">
        <v>0</v>
      </c>
      <c r="N674" s="21">
        <v>0</v>
      </c>
      <c r="O674" s="8">
        <v>-87098</v>
      </c>
      <c r="P674" s="23">
        <v>0</v>
      </c>
      <c r="Q674" s="24">
        <v>0</v>
      </c>
      <c r="R674" s="24">
        <v>0</v>
      </c>
      <c r="S674" s="42">
        <v>1</v>
      </c>
      <c r="T674" s="32">
        <v>50645</v>
      </c>
      <c r="U674" s="39">
        <v>1</v>
      </c>
      <c r="V674" s="64">
        <v>55709.5</v>
      </c>
      <c r="W674" s="27">
        <v>5.5</v>
      </c>
      <c r="X674" s="88" t="s">
        <v>2632</v>
      </c>
      <c r="Y674" s="26">
        <v>81564.278950000065</v>
      </c>
      <c r="Z674" s="27">
        <v>8.0525500000000072</v>
      </c>
      <c r="AA674" s="89" t="s">
        <v>2632</v>
      </c>
      <c r="AB674" s="67">
        <v>1</v>
      </c>
      <c r="AC674" s="67">
        <v>0</v>
      </c>
      <c r="AD674" s="75">
        <v>0</v>
      </c>
      <c r="AE674" s="64">
        <v>55709.5</v>
      </c>
      <c r="AF674" s="27">
        <f t="shared" si="111"/>
        <v>5.5</v>
      </c>
      <c r="AG674" s="88" t="s">
        <v>2632</v>
      </c>
      <c r="AH674" s="26">
        <v>81564.278950000036</v>
      </c>
      <c r="AI674" s="27">
        <f t="shared" si="112"/>
        <v>8.0525500000000036</v>
      </c>
      <c r="AJ674" s="89" t="s">
        <v>2632</v>
      </c>
      <c r="AK674" s="67">
        <f t="shared" si="113"/>
        <v>1</v>
      </c>
      <c r="AL674" s="67">
        <f t="shared" si="114"/>
        <v>0</v>
      </c>
      <c r="AM674" s="75">
        <f t="shared" si="115"/>
        <v>0</v>
      </c>
    </row>
    <row r="675" spans="1:39" x14ac:dyDescent="0.25">
      <c r="A675" s="5"/>
      <c r="B675" s="50" t="s">
        <v>270</v>
      </c>
      <c r="C675" s="6" t="s">
        <v>731</v>
      </c>
      <c r="D675" s="6" t="s">
        <v>732</v>
      </c>
      <c r="E675" s="67" t="s">
        <v>543</v>
      </c>
      <c r="F675" s="76"/>
      <c r="G675" s="8">
        <v>23388</v>
      </c>
      <c r="H675" s="90">
        <f>VLOOKUP(C675,'[1]Actualisation du CIF'!B$7:G$1272,6,0)</f>
        <v>0.63346000000000002</v>
      </c>
      <c r="I675" s="68">
        <v>0.6</v>
      </c>
      <c r="J675" s="11">
        <v>218.03711300000001</v>
      </c>
      <c r="K675" s="11">
        <v>177.267167</v>
      </c>
      <c r="L675" s="51">
        <v>14744.034680000001</v>
      </c>
      <c r="M675" s="41">
        <v>252217</v>
      </c>
      <c r="N675" s="21">
        <v>10.784034547631263</v>
      </c>
      <c r="O675" s="8">
        <v>0</v>
      </c>
      <c r="P675" s="23">
        <v>-9.5498055674638916E-3</v>
      </c>
      <c r="Q675" s="24">
        <v>0</v>
      </c>
      <c r="R675" s="24">
        <v>1</v>
      </c>
      <c r="S675" s="42">
        <v>0</v>
      </c>
      <c r="T675" s="32">
        <v>252216.99999999997</v>
      </c>
      <c r="U675" s="39">
        <v>0</v>
      </c>
      <c r="V675" s="64">
        <v>277438.7</v>
      </c>
      <c r="W675" s="27">
        <v>11.862438002394391</v>
      </c>
      <c r="X675" s="88">
        <v>0.10000000000000005</v>
      </c>
      <c r="Y675" s="26">
        <v>406198.00067000015</v>
      </c>
      <c r="Z675" s="27">
        <v>17.367795479305634</v>
      </c>
      <c r="AA675" s="89">
        <v>0.61051000000000066</v>
      </c>
      <c r="AB675" s="67">
        <v>1</v>
      </c>
      <c r="AC675" s="67">
        <v>0</v>
      </c>
      <c r="AD675" s="75">
        <v>0</v>
      </c>
      <c r="AE675" s="64">
        <v>277438.7</v>
      </c>
      <c r="AF675" s="27">
        <f t="shared" si="111"/>
        <v>11.862438002394391</v>
      </c>
      <c r="AG675" s="88">
        <f>(AE675-M675)/M675</f>
        <v>0.10000000000000005</v>
      </c>
      <c r="AH675" s="26">
        <v>406198.00067000015</v>
      </c>
      <c r="AI675" s="27">
        <f t="shared" si="112"/>
        <v>17.367795479305634</v>
      </c>
      <c r="AJ675" s="89">
        <f>(AH675-M675)/M675</f>
        <v>0.61051000000000066</v>
      </c>
      <c r="AK675" s="67">
        <f t="shared" si="113"/>
        <v>1</v>
      </c>
      <c r="AL675" s="67">
        <f t="shared" si="114"/>
        <v>0</v>
      </c>
      <c r="AM675" s="75">
        <f t="shared" si="115"/>
        <v>0</v>
      </c>
    </row>
    <row r="676" spans="1:39" x14ac:dyDescent="0.25">
      <c r="A676" s="5"/>
      <c r="B676" s="50" t="s">
        <v>270</v>
      </c>
      <c r="C676" s="6" t="s">
        <v>737</v>
      </c>
      <c r="D676" s="6" t="s">
        <v>738</v>
      </c>
      <c r="E676" s="67" t="s">
        <v>543</v>
      </c>
      <c r="F676" s="76"/>
      <c r="G676" s="8">
        <v>22728</v>
      </c>
      <c r="H676" s="90">
        <f>VLOOKUP(C676,'[1]Actualisation du CIF'!B$7:G$1272,6,0)</f>
        <v>0.46442</v>
      </c>
      <c r="I676" s="68">
        <v>0.46442</v>
      </c>
      <c r="J676" s="11">
        <v>159.24405999999999</v>
      </c>
      <c r="K676" s="11">
        <v>177.267167</v>
      </c>
      <c r="L676" s="51">
        <v>16686.726662000001</v>
      </c>
      <c r="M676" s="41">
        <v>181189</v>
      </c>
      <c r="N676" s="21">
        <v>7.9720608940513902</v>
      </c>
      <c r="O676" s="8">
        <v>0</v>
      </c>
      <c r="P676" s="23">
        <v>1.3586827270244269E-2</v>
      </c>
      <c r="Q676" s="24">
        <v>1</v>
      </c>
      <c r="R676" s="24">
        <v>0</v>
      </c>
      <c r="S676" s="42">
        <v>0</v>
      </c>
      <c r="T676" s="32">
        <v>181189</v>
      </c>
      <c r="U676" s="39">
        <v>0</v>
      </c>
      <c r="V676" s="64">
        <v>199307.90000000002</v>
      </c>
      <c r="W676" s="27">
        <v>8.7692669834565304</v>
      </c>
      <c r="X676" s="88">
        <v>0.10000000000000013</v>
      </c>
      <c r="Y676" s="26">
        <v>291806.69639000023</v>
      </c>
      <c r="Z676" s="27">
        <v>12.839083790478714</v>
      </c>
      <c r="AA676" s="89">
        <v>0.61051000000000122</v>
      </c>
      <c r="AB676" s="67">
        <v>1</v>
      </c>
      <c r="AC676" s="67">
        <v>0</v>
      </c>
      <c r="AD676" s="75">
        <v>0</v>
      </c>
      <c r="AE676" s="64">
        <v>199307.90000000002</v>
      </c>
      <c r="AF676" s="27">
        <f t="shared" si="111"/>
        <v>8.7692669834565304</v>
      </c>
      <c r="AG676" s="88">
        <f>(AE676-M676)/M676</f>
        <v>0.10000000000000013</v>
      </c>
      <c r="AH676" s="26">
        <v>291806.69639000023</v>
      </c>
      <c r="AI676" s="27">
        <f t="shared" si="112"/>
        <v>12.839083790478714</v>
      </c>
      <c r="AJ676" s="89">
        <f>(AH676-M676)/M676</f>
        <v>0.61051000000000122</v>
      </c>
      <c r="AK676" s="67">
        <f t="shared" si="113"/>
        <v>1</v>
      </c>
      <c r="AL676" s="67">
        <f t="shared" si="114"/>
        <v>0</v>
      </c>
      <c r="AM676" s="75">
        <f t="shared" si="115"/>
        <v>0</v>
      </c>
    </row>
    <row r="677" spans="1:39" x14ac:dyDescent="0.25">
      <c r="A677" s="5"/>
      <c r="B677" s="50" t="s">
        <v>270</v>
      </c>
      <c r="C677" s="6" t="s">
        <v>271</v>
      </c>
      <c r="D677" s="6" t="s">
        <v>272</v>
      </c>
      <c r="E677" s="67" t="s">
        <v>2633</v>
      </c>
      <c r="F677" s="76"/>
      <c r="G677" s="8">
        <v>83520</v>
      </c>
      <c r="H677" s="90">
        <f>VLOOKUP(C677,'[1]Actualisation du CIF'!B$7:G$1272,6,0)</f>
        <v>0.34543400000000002</v>
      </c>
      <c r="I677" s="68">
        <v>0.43130099999999999</v>
      </c>
      <c r="J677" s="11">
        <v>419.48068699999999</v>
      </c>
      <c r="K677" s="11">
        <v>401.16184900000002</v>
      </c>
      <c r="L677" s="51">
        <v>12851.046337</v>
      </c>
      <c r="M677" s="41">
        <v>2070672</v>
      </c>
      <c r="N677" s="21">
        <v>24.792528735632185</v>
      </c>
      <c r="O677" s="8">
        <v>0</v>
      </c>
      <c r="P677" s="23">
        <v>6.9174803126016331E-3</v>
      </c>
      <c r="Q677" s="24">
        <v>1</v>
      </c>
      <c r="R677" s="24">
        <v>0</v>
      </c>
      <c r="S677" s="42">
        <v>0</v>
      </c>
      <c r="T677" s="32">
        <v>2070672</v>
      </c>
      <c r="U677" s="39">
        <v>0</v>
      </c>
      <c r="V677" s="64">
        <v>1967138.4</v>
      </c>
      <c r="W677" s="27">
        <v>23.552902298850572</v>
      </c>
      <c r="X677" s="88">
        <v>-5.0000000000000044E-2</v>
      </c>
      <c r="Y677" s="26">
        <v>1708216.0958854086</v>
      </c>
      <c r="Z677" s="27">
        <v>20.452778925831041</v>
      </c>
      <c r="AA677" s="89">
        <v>-0.17504264514833417</v>
      </c>
      <c r="AB677" s="67">
        <v>0</v>
      </c>
      <c r="AC677" s="67">
        <v>1</v>
      </c>
      <c r="AD677" s="75">
        <v>0</v>
      </c>
      <c r="AE677" s="64">
        <v>2070672</v>
      </c>
      <c r="AF677" s="27">
        <f t="shared" si="111"/>
        <v>24.792528735632185</v>
      </c>
      <c r="AG677" s="88">
        <f>(AE677-M677)/M677</f>
        <v>0</v>
      </c>
      <c r="AH677" s="26">
        <v>2070672</v>
      </c>
      <c r="AI677" s="27">
        <f t="shared" si="112"/>
        <v>24.792528735632185</v>
      </c>
      <c r="AJ677" s="89">
        <f>(AH677-M677)/M677</f>
        <v>0</v>
      </c>
      <c r="AK677" s="67">
        <f t="shared" si="113"/>
        <v>0</v>
      </c>
      <c r="AL677" s="67">
        <f t="shared" si="114"/>
        <v>0</v>
      </c>
      <c r="AM677" s="75">
        <f t="shared" si="115"/>
        <v>1</v>
      </c>
    </row>
    <row r="678" spans="1:39" x14ac:dyDescent="0.25">
      <c r="A678" s="5"/>
      <c r="B678" s="50" t="s">
        <v>270</v>
      </c>
      <c r="C678" s="6" t="s">
        <v>2565</v>
      </c>
      <c r="D678" s="19" t="s">
        <v>2630</v>
      </c>
      <c r="E678" s="67" t="s">
        <v>2562</v>
      </c>
      <c r="F678" s="76"/>
      <c r="G678" s="8">
        <v>303117</v>
      </c>
      <c r="H678" s="90">
        <f>VLOOKUP(C678,'[1]Actualisation du CIF'!B$7:G$1272,6,0)</f>
        <v>0.298595</v>
      </c>
      <c r="I678" s="68">
        <v>0.46093800000000001</v>
      </c>
      <c r="J678" s="11">
        <v>486.31184300000001</v>
      </c>
      <c r="K678" s="11">
        <v>585.37420134364731</v>
      </c>
      <c r="L678" s="51">
        <v>14058.002102</v>
      </c>
      <c r="M678" s="41">
        <v>8111955</v>
      </c>
      <c r="N678" s="21">
        <v>26.761794950464672</v>
      </c>
      <c r="O678" s="8">
        <v>0</v>
      </c>
      <c r="P678" s="23">
        <v>8.2972874295928981E-3</v>
      </c>
      <c r="Q678" s="24">
        <v>1</v>
      </c>
      <c r="R678" s="24">
        <v>0</v>
      </c>
      <c r="S678" s="42">
        <v>0</v>
      </c>
      <c r="T678" s="32">
        <v>8111955</v>
      </c>
      <c r="U678" s="39">
        <v>0</v>
      </c>
      <c r="V678" s="64">
        <v>8111955</v>
      </c>
      <c r="W678" s="27">
        <v>26.761794950464672</v>
      </c>
      <c r="X678" s="88">
        <v>0</v>
      </c>
      <c r="Y678" s="26">
        <v>8363307.3351724716</v>
      </c>
      <c r="Z678" s="27">
        <v>27.591020415128387</v>
      </c>
      <c r="AA678" s="89">
        <v>3.0985420305274326E-2</v>
      </c>
      <c r="AB678" s="67">
        <v>1</v>
      </c>
      <c r="AC678" s="67">
        <v>0</v>
      </c>
      <c r="AD678" s="75">
        <v>0</v>
      </c>
      <c r="AE678" s="64">
        <v>8111955</v>
      </c>
      <c r="AF678" s="27">
        <f t="shared" si="111"/>
        <v>26.761794950464672</v>
      </c>
      <c r="AG678" s="88">
        <f>(AE678-M678)/M678</f>
        <v>0</v>
      </c>
      <c r="AH678" s="26">
        <v>8121624.8279275959</v>
      </c>
      <c r="AI678" s="27">
        <f t="shared" si="112"/>
        <v>26.793696255662322</v>
      </c>
      <c r="AJ678" s="89">
        <f>(AH678-M678)/M678</f>
        <v>1.1920465445870861E-3</v>
      </c>
      <c r="AK678" s="67">
        <f t="shared" si="113"/>
        <v>1</v>
      </c>
      <c r="AL678" s="67">
        <f t="shared" si="114"/>
        <v>0</v>
      </c>
      <c r="AM678" s="75">
        <f t="shared" si="115"/>
        <v>0</v>
      </c>
    </row>
    <row r="679" spans="1:39" x14ac:dyDescent="0.25">
      <c r="A679" s="5"/>
      <c r="B679" s="50" t="s">
        <v>270</v>
      </c>
      <c r="C679" s="6" t="s">
        <v>1835</v>
      </c>
      <c r="D679" s="6" t="s">
        <v>1836</v>
      </c>
      <c r="E679" s="67" t="s">
        <v>947</v>
      </c>
      <c r="F679" s="76"/>
      <c r="G679" s="8">
        <v>12518</v>
      </c>
      <c r="H679" s="90">
        <f>VLOOKUP(C679,'[1]Actualisation du CIF'!B$7:G$1272,6,0)</f>
        <v>0.50434900000000005</v>
      </c>
      <c r="I679" s="68">
        <v>0.6</v>
      </c>
      <c r="J679" s="11">
        <v>179.91148699999999</v>
      </c>
      <c r="K679" s="11">
        <v>284.13949500000001</v>
      </c>
      <c r="L679" s="51">
        <v>12401.636327</v>
      </c>
      <c r="M679" s="41">
        <v>606353</v>
      </c>
      <c r="N679" s="21">
        <v>48.438488576449913</v>
      </c>
      <c r="O679" s="8">
        <v>0</v>
      </c>
      <c r="P679" s="23">
        <v>-3.8626744603315498E-3</v>
      </c>
      <c r="Q679" s="24">
        <v>0</v>
      </c>
      <c r="R679" s="24">
        <v>1</v>
      </c>
      <c r="S679" s="42">
        <v>0</v>
      </c>
      <c r="T679" s="32">
        <v>606353</v>
      </c>
      <c r="U679" s="39">
        <v>0</v>
      </c>
      <c r="V679" s="64">
        <v>606353</v>
      </c>
      <c r="W679" s="27">
        <v>48.438488576449913</v>
      </c>
      <c r="X679" s="88">
        <v>0</v>
      </c>
      <c r="Y679" s="26">
        <v>606353</v>
      </c>
      <c r="Z679" s="27">
        <v>48.438488576449913</v>
      </c>
      <c r="AA679" s="89">
        <v>0</v>
      </c>
      <c r="AB679" s="67">
        <v>0</v>
      </c>
      <c r="AC679" s="67">
        <v>0</v>
      </c>
      <c r="AD679" s="75">
        <v>1</v>
      </c>
      <c r="AE679" s="64">
        <v>606353</v>
      </c>
      <c r="AF679" s="27">
        <f t="shared" si="111"/>
        <v>48.438488576449913</v>
      </c>
      <c r="AG679" s="88">
        <f>(AE679-M679)/M679</f>
        <v>0</v>
      </c>
      <c r="AH679" s="26">
        <v>606353</v>
      </c>
      <c r="AI679" s="27">
        <f t="shared" si="112"/>
        <v>48.438488576449913</v>
      </c>
      <c r="AJ679" s="89">
        <f>(AH679-M679)/M679</f>
        <v>0</v>
      </c>
      <c r="AK679" s="67">
        <f t="shared" si="113"/>
        <v>0</v>
      </c>
      <c r="AL679" s="67">
        <f t="shared" si="114"/>
        <v>0</v>
      </c>
      <c r="AM679" s="75">
        <f t="shared" si="115"/>
        <v>1</v>
      </c>
    </row>
    <row r="680" spans="1:39" x14ac:dyDescent="0.25">
      <c r="A680" s="5"/>
      <c r="B680" s="50" t="s">
        <v>270</v>
      </c>
      <c r="C680" s="6" t="s">
        <v>273</v>
      </c>
      <c r="D680" s="6" t="s">
        <v>274</v>
      </c>
      <c r="E680" s="67" t="s">
        <v>2633</v>
      </c>
      <c r="F680" s="76"/>
      <c r="G680" s="8">
        <v>50456</v>
      </c>
      <c r="H680" s="90">
        <f>VLOOKUP(C680,'[1]Actualisation du CIF'!B$7:G$1272,6,0)</f>
        <v>0.36836999999999998</v>
      </c>
      <c r="I680" s="68">
        <v>0.351412</v>
      </c>
      <c r="J680" s="11">
        <v>589.53616999999997</v>
      </c>
      <c r="K680" s="11">
        <v>401.16184900000002</v>
      </c>
      <c r="L680" s="51">
        <v>15648.802092</v>
      </c>
      <c r="M680" s="41">
        <v>0</v>
      </c>
      <c r="N680" s="21">
        <v>0</v>
      </c>
      <c r="O680" s="8">
        <v>-364224</v>
      </c>
      <c r="P680" s="23">
        <v>0</v>
      </c>
      <c r="Q680" s="24">
        <v>0</v>
      </c>
      <c r="R680" s="24">
        <v>0</v>
      </c>
      <c r="S680" s="42">
        <v>1</v>
      </c>
      <c r="T680" s="32">
        <v>252280</v>
      </c>
      <c r="U680" s="39">
        <v>1</v>
      </c>
      <c r="V680" s="64">
        <v>277508</v>
      </c>
      <c r="W680" s="27">
        <v>5.5</v>
      </c>
      <c r="X680" s="88" t="s">
        <v>2632</v>
      </c>
      <c r="Y680" s="26">
        <v>406299.4628000001</v>
      </c>
      <c r="Z680" s="27">
        <v>8.0525500000000019</v>
      </c>
      <c r="AA680" s="89" t="s">
        <v>2632</v>
      </c>
      <c r="AB680" s="67">
        <v>1</v>
      </c>
      <c r="AC680" s="67">
        <v>0</v>
      </c>
      <c r="AD680" s="75">
        <v>0</v>
      </c>
      <c r="AE680" s="64">
        <v>277508</v>
      </c>
      <c r="AF680" s="27">
        <f t="shared" si="111"/>
        <v>5.5</v>
      </c>
      <c r="AG680" s="88" t="s">
        <v>2632</v>
      </c>
      <c r="AH680" s="26">
        <v>406299.46280000015</v>
      </c>
      <c r="AI680" s="27">
        <f t="shared" si="112"/>
        <v>8.0525500000000036</v>
      </c>
      <c r="AJ680" s="89" t="s">
        <v>2632</v>
      </c>
      <c r="AK680" s="67">
        <f t="shared" si="113"/>
        <v>1</v>
      </c>
      <c r="AL680" s="67">
        <f t="shared" si="114"/>
        <v>0</v>
      </c>
      <c r="AM680" s="75">
        <f t="shared" si="115"/>
        <v>0</v>
      </c>
    </row>
    <row r="681" spans="1:39" x14ac:dyDescent="0.25">
      <c r="A681" s="5"/>
      <c r="B681" s="50" t="s">
        <v>270</v>
      </c>
      <c r="C681" s="6" t="s">
        <v>1839</v>
      </c>
      <c r="D681" s="6" t="s">
        <v>1840</v>
      </c>
      <c r="E681" s="67" t="s">
        <v>947</v>
      </c>
      <c r="F681" s="76"/>
      <c r="G681" s="8">
        <v>15541</v>
      </c>
      <c r="H681" s="90">
        <f>VLOOKUP(C681,'[1]Actualisation du CIF'!B$7:G$1272,6,0)</f>
        <v>0.32165300000000002</v>
      </c>
      <c r="I681" s="68">
        <v>0.32165300000000002</v>
      </c>
      <c r="J681" s="11">
        <v>497.57152000000002</v>
      </c>
      <c r="K681" s="11">
        <v>284.13949500000001</v>
      </c>
      <c r="L681" s="51">
        <v>17425.914732000001</v>
      </c>
      <c r="M681" s="41">
        <v>0</v>
      </c>
      <c r="N681" s="21">
        <v>0</v>
      </c>
      <c r="O681" s="8">
        <v>-141335</v>
      </c>
      <c r="P681" s="23">
        <v>0</v>
      </c>
      <c r="Q681" s="24">
        <v>0</v>
      </c>
      <c r="R681" s="24">
        <v>0</v>
      </c>
      <c r="S681" s="42">
        <v>1</v>
      </c>
      <c r="T681" s="32">
        <v>77705</v>
      </c>
      <c r="U681" s="39">
        <v>1</v>
      </c>
      <c r="V681" s="64">
        <v>85475.5</v>
      </c>
      <c r="W681" s="27">
        <v>5.5</v>
      </c>
      <c r="X681" s="88" t="s">
        <v>2632</v>
      </c>
      <c r="Y681" s="26">
        <v>125144.67955000003</v>
      </c>
      <c r="Z681" s="27">
        <v>8.0525500000000019</v>
      </c>
      <c r="AA681" s="89" t="s">
        <v>2632</v>
      </c>
      <c r="AB681" s="67">
        <v>1</v>
      </c>
      <c r="AC681" s="67">
        <v>0</v>
      </c>
      <c r="AD681" s="75">
        <v>0</v>
      </c>
      <c r="AE681" s="64">
        <v>85475.5</v>
      </c>
      <c r="AF681" s="27">
        <f t="shared" si="111"/>
        <v>5.5</v>
      </c>
      <c r="AG681" s="88" t="s">
        <v>2632</v>
      </c>
      <c r="AH681" s="26">
        <v>125144.67955000003</v>
      </c>
      <c r="AI681" s="27">
        <f t="shared" si="112"/>
        <v>8.0525500000000019</v>
      </c>
      <c r="AJ681" s="89" t="s">
        <v>2632</v>
      </c>
      <c r="AK681" s="67">
        <f t="shared" si="113"/>
        <v>1</v>
      </c>
      <c r="AL681" s="67">
        <f t="shared" si="114"/>
        <v>0</v>
      </c>
      <c r="AM681" s="75">
        <f t="shared" si="115"/>
        <v>0</v>
      </c>
    </row>
    <row r="682" spans="1:39" x14ac:dyDescent="0.25">
      <c r="A682" s="5"/>
      <c r="B682" s="50" t="s">
        <v>270</v>
      </c>
      <c r="C682" s="6" t="s">
        <v>739</v>
      </c>
      <c r="D682" s="6" t="s">
        <v>740</v>
      </c>
      <c r="E682" s="67" t="s">
        <v>543</v>
      </c>
      <c r="F682" s="76"/>
      <c r="G682" s="8">
        <v>8032</v>
      </c>
      <c r="H682" s="90">
        <f>VLOOKUP(C682,'[1]Actualisation du CIF'!B$7:G$1272,6,0)</f>
        <v>0.70255500000000004</v>
      </c>
      <c r="I682" s="68">
        <v>0.6</v>
      </c>
      <c r="J682" s="11">
        <v>184.42405400000001</v>
      </c>
      <c r="K682" s="11">
        <v>177.267167</v>
      </c>
      <c r="L682" s="51">
        <v>12756.771948</v>
      </c>
      <c r="M682" s="41">
        <v>150161</v>
      </c>
      <c r="N682" s="21">
        <v>18.695343625498008</v>
      </c>
      <c r="O682" s="8">
        <v>0</v>
      </c>
      <c r="P682" s="23">
        <v>5.4619608510224019E-3</v>
      </c>
      <c r="Q682" s="24">
        <v>1</v>
      </c>
      <c r="R682" s="24">
        <v>0</v>
      </c>
      <c r="S682" s="42">
        <v>0</v>
      </c>
      <c r="T682" s="32">
        <v>150161</v>
      </c>
      <c r="U682" s="39">
        <v>0</v>
      </c>
      <c r="V682" s="64">
        <v>165177.1</v>
      </c>
      <c r="W682" s="27">
        <v>20.564877988047808</v>
      </c>
      <c r="X682" s="88">
        <v>0.10000000000000003</v>
      </c>
      <c r="Y682" s="26">
        <v>241835.79211000013</v>
      </c>
      <c r="Z682" s="27">
        <v>30.109037862300813</v>
      </c>
      <c r="AA682" s="89">
        <v>0.61051000000000089</v>
      </c>
      <c r="AB682" s="67">
        <v>1</v>
      </c>
      <c r="AC682" s="67">
        <v>0</v>
      </c>
      <c r="AD682" s="75">
        <v>0</v>
      </c>
      <c r="AE682" s="64">
        <v>165177.1</v>
      </c>
      <c r="AF682" s="27">
        <f t="shared" si="111"/>
        <v>20.564877988047808</v>
      </c>
      <c r="AG682" s="88">
        <f>(AE682-M682)/M682</f>
        <v>0.10000000000000003</v>
      </c>
      <c r="AH682" s="26">
        <v>241835.79211000013</v>
      </c>
      <c r="AI682" s="27">
        <f t="shared" si="112"/>
        <v>30.109037862300813</v>
      </c>
      <c r="AJ682" s="89">
        <f>(AH682-M682)/M682</f>
        <v>0.61051000000000089</v>
      </c>
      <c r="AK682" s="67">
        <f t="shared" si="113"/>
        <v>1</v>
      </c>
      <c r="AL682" s="67">
        <f t="shared" si="114"/>
        <v>0</v>
      </c>
      <c r="AM682" s="75">
        <f t="shared" si="115"/>
        <v>0</v>
      </c>
    </row>
    <row r="683" spans="1:39" x14ac:dyDescent="0.25">
      <c r="A683" s="5"/>
      <c r="B683" s="50" t="s">
        <v>270</v>
      </c>
      <c r="C683" s="6" t="s">
        <v>741</v>
      </c>
      <c r="D683" s="6" t="s">
        <v>742</v>
      </c>
      <c r="E683" s="67" t="s">
        <v>543</v>
      </c>
      <c r="F683" s="76"/>
      <c r="G683" s="8">
        <v>6416</v>
      </c>
      <c r="H683" s="90">
        <f>VLOOKUP(C683,'[1]Actualisation du CIF'!B$7:G$1272,6,0)</f>
        <v>0.42923800000000001</v>
      </c>
      <c r="I683" s="68">
        <v>0.40495199999999998</v>
      </c>
      <c r="J683" s="11">
        <v>241.65991299999999</v>
      </c>
      <c r="K683" s="11">
        <v>177.267167</v>
      </c>
      <c r="L683" s="51">
        <v>13652.298905</v>
      </c>
      <c r="M683" s="41">
        <v>6867</v>
      </c>
      <c r="N683" s="21">
        <v>1.0702930174563592</v>
      </c>
      <c r="O683" s="8">
        <v>0</v>
      </c>
      <c r="P683" s="23">
        <v>-0.56920905580009706</v>
      </c>
      <c r="Q683" s="24">
        <v>0</v>
      </c>
      <c r="R683" s="24">
        <v>1</v>
      </c>
      <c r="S683" s="42">
        <v>0</v>
      </c>
      <c r="T683" s="32">
        <v>32080</v>
      </c>
      <c r="U683" s="39">
        <v>1</v>
      </c>
      <c r="V683" s="64">
        <v>35288</v>
      </c>
      <c r="W683" s="27">
        <v>5.5</v>
      </c>
      <c r="X683" s="88" t="s">
        <v>2632</v>
      </c>
      <c r="Y683" s="26">
        <v>51665.160800000012</v>
      </c>
      <c r="Z683" s="27">
        <v>8.0525500000000019</v>
      </c>
      <c r="AA683" s="89" t="s">
        <v>2632</v>
      </c>
      <c r="AB683" s="67">
        <v>1</v>
      </c>
      <c r="AC683" s="67">
        <v>0</v>
      </c>
      <c r="AD683" s="75">
        <v>0</v>
      </c>
      <c r="AE683" s="64">
        <v>35288</v>
      </c>
      <c r="AF683" s="27">
        <f t="shared" si="111"/>
        <v>5.5</v>
      </c>
      <c r="AG683" s="88" t="s">
        <v>2632</v>
      </c>
      <c r="AH683" s="26">
        <v>51665.160800000012</v>
      </c>
      <c r="AI683" s="27">
        <f t="shared" si="112"/>
        <v>8.0525500000000019</v>
      </c>
      <c r="AJ683" s="89" t="s">
        <v>2632</v>
      </c>
      <c r="AK683" s="67">
        <f t="shared" si="113"/>
        <v>1</v>
      </c>
      <c r="AL683" s="67">
        <f t="shared" si="114"/>
        <v>0</v>
      </c>
      <c r="AM683" s="75">
        <f t="shared" si="115"/>
        <v>0</v>
      </c>
    </row>
    <row r="684" spans="1:39" x14ac:dyDescent="0.25">
      <c r="A684" s="5"/>
      <c r="B684" s="50" t="s">
        <v>275</v>
      </c>
      <c r="C684" s="6" t="s">
        <v>743</v>
      </c>
      <c r="D684" s="6" t="s">
        <v>744</v>
      </c>
      <c r="E684" s="67" t="s">
        <v>543</v>
      </c>
      <c r="F684" s="76"/>
      <c r="G684" s="8">
        <v>9387</v>
      </c>
      <c r="H684" s="90">
        <f>VLOOKUP(C684,'[1]Actualisation du CIF'!B$7:G$1272,6,0)</f>
        <v>0.77797099999999997</v>
      </c>
      <c r="I684" s="68">
        <v>0.6</v>
      </c>
      <c r="J684" s="11">
        <v>151.26526000000001</v>
      </c>
      <c r="K684" s="11">
        <v>177.267167</v>
      </c>
      <c r="L684" s="51">
        <v>12756.705501</v>
      </c>
      <c r="M684" s="41">
        <v>397393</v>
      </c>
      <c r="N684" s="21">
        <v>42.334398636412061</v>
      </c>
      <c r="O684" s="8">
        <v>0</v>
      </c>
      <c r="P684" s="23">
        <v>-2.0821632862984491E-3</v>
      </c>
      <c r="Q684" s="24">
        <v>0</v>
      </c>
      <c r="R684" s="24">
        <v>1</v>
      </c>
      <c r="S684" s="42">
        <v>0</v>
      </c>
      <c r="T684" s="32">
        <v>397393</v>
      </c>
      <c r="U684" s="39">
        <v>0</v>
      </c>
      <c r="V684" s="64">
        <v>397393</v>
      </c>
      <c r="W684" s="27">
        <v>42.334398636412061</v>
      </c>
      <c r="X684" s="88">
        <v>0</v>
      </c>
      <c r="Y684" s="26">
        <v>397393</v>
      </c>
      <c r="Z684" s="27">
        <v>42.334398636412061</v>
      </c>
      <c r="AA684" s="89">
        <v>0</v>
      </c>
      <c r="AB684" s="67">
        <v>0</v>
      </c>
      <c r="AC684" s="67">
        <v>0</v>
      </c>
      <c r="AD684" s="75">
        <v>1</v>
      </c>
      <c r="AE684" s="64">
        <v>397393</v>
      </c>
      <c r="AF684" s="27">
        <f t="shared" si="111"/>
        <v>42.334398636412061</v>
      </c>
      <c r="AG684" s="88">
        <f t="shared" ref="AG684:AG694" si="120">(AE684-M684)/M684</f>
        <v>0</v>
      </c>
      <c r="AH684" s="26">
        <v>397393</v>
      </c>
      <c r="AI684" s="27">
        <f t="shared" si="112"/>
        <v>42.334398636412061</v>
      </c>
      <c r="AJ684" s="89">
        <f t="shared" ref="AJ684:AJ694" si="121">(AH684-M684)/M684</f>
        <v>0</v>
      </c>
      <c r="AK684" s="67">
        <f t="shared" si="113"/>
        <v>0</v>
      </c>
      <c r="AL684" s="67">
        <f t="shared" si="114"/>
        <v>0</v>
      </c>
      <c r="AM684" s="75">
        <f t="shared" si="115"/>
        <v>1</v>
      </c>
    </row>
    <row r="685" spans="1:39" x14ac:dyDescent="0.25">
      <c r="A685" s="5"/>
      <c r="B685" s="50" t="s">
        <v>275</v>
      </c>
      <c r="C685" s="6" t="s">
        <v>1845</v>
      </c>
      <c r="D685" s="6" t="s">
        <v>1846</v>
      </c>
      <c r="E685" s="67" t="s">
        <v>947</v>
      </c>
      <c r="F685" s="76"/>
      <c r="G685" s="8">
        <v>13946</v>
      </c>
      <c r="H685" s="90">
        <f>VLOOKUP(C685,'[1]Actualisation du CIF'!B$7:G$1272,6,0)</f>
        <v>0.42022900000000002</v>
      </c>
      <c r="I685" s="68">
        <v>0.42022900000000002</v>
      </c>
      <c r="J685" s="11">
        <v>208.874301</v>
      </c>
      <c r="K685" s="11">
        <v>284.13949500000001</v>
      </c>
      <c r="L685" s="51">
        <v>10765.264676999999</v>
      </c>
      <c r="M685" s="41">
        <v>253505</v>
      </c>
      <c r="N685" s="21">
        <v>18.177613652660263</v>
      </c>
      <c r="O685" s="8">
        <v>0</v>
      </c>
      <c r="P685" s="23">
        <v>-2.1004294820348927E-2</v>
      </c>
      <c r="Q685" s="24">
        <v>0</v>
      </c>
      <c r="R685" s="24">
        <v>1</v>
      </c>
      <c r="S685" s="42">
        <v>0</v>
      </c>
      <c r="T685" s="32">
        <v>253505.00000000003</v>
      </c>
      <c r="U685" s="39">
        <v>0</v>
      </c>
      <c r="V685" s="64">
        <v>278855.50000000006</v>
      </c>
      <c r="W685" s="27">
        <v>19.995375017926293</v>
      </c>
      <c r="X685" s="88">
        <v>0.10000000000000023</v>
      </c>
      <c r="Y685" s="26">
        <v>408272.33755000023</v>
      </c>
      <c r="Z685" s="27">
        <v>29.275228563745895</v>
      </c>
      <c r="AA685" s="89">
        <v>0.61051000000000089</v>
      </c>
      <c r="AB685" s="67">
        <v>1</v>
      </c>
      <c r="AC685" s="67">
        <v>0</v>
      </c>
      <c r="AD685" s="75">
        <v>0</v>
      </c>
      <c r="AE685" s="64">
        <v>278855.50000000006</v>
      </c>
      <c r="AF685" s="27">
        <f t="shared" si="111"/>
        <v>19.995375017926293</v>
      </c>
      <c r="AG685" s="88">
        <f t="shared" si="120"/>
        <v>0.10000000000000023</v>
      </c>
      <c r="AH685" s="26">
        <v>390638.86745772022</v>
      </c>
      <c r="AI685" s="27">
        <f t="shared" si="112"/>
        <v>28.010817973449033</v>
      </c>
      <c r="AJ685" s="89">
        <f t="shared" si="121"/>
        <v>0.54095133215408064</v>
      </c>
      <c r="AK685" s="67">
        <f t="shared" si="113"/>
        <v>1</v>
      </c>
      <c r="AL685" s="67">
        <f t="shared" si="114"/>
        <v>0</v>
      </c>
      <c r="AM685" s="75">
        <f t="shared" si="115"/>
        <v>0</v>
      </c>
    </row>
    <row r="686" spans="1:39" x14ac:dyDescent="0.25">
      <c r="A686" s="5"/>
      <c r="B686" s="50" t="s">
        <v>275</v>
      </c>
      <c r="C686" s="6" t="s">
        <v>278</v>
      </c>
      <c r="D686" s="6" t="s">
        <v>279</v>
      </c>
      <c r="E686" s="67" t="s">
        <v>2633</v>
      </c>
      <c r="F686" s="76"/>
      <c r="G686" s="8">
        <v>48363</v>
      </c>
      <c r="H686" s="90">
        <f>VLOOKUP(C686,'[1]Actualisation du CIF'!B$7:G$1272,6,0)</f>
        <v>0.28422700000000001</v>
      </c>
      <c r="I686" s="68">
        <v>0.37802599999999997</v>
      </c>
      <c r="J686" s="11">
        <v>332.36833899999999</v>
      </c>
      <c r="K686" s="11">
        <v>401.16184900000002</v>
      </c>
      <c r="L686" s="51">
        <v>13038.999473</v>
      </c>
      <c r="M686" s="41">
        <v>1503303</v>
      </c>
      <c r="N686" s="21">
        <v>31.083741703368279</v>
      </c>
      <c r="O686" s="8">
        <v>0</v>
      </c>
      <c r="P686" s="23">
        <v>-6.2679887505139847E-3</v>
      </c>
      <c r="Q686" s="24">
        <v>0</v>
      </c>
      <c r="R686" s="24">
        <v>1</v>
      </c>
      <c r="S686" s="42">
        <v>0</v>
      </c>
      <c r="T686" s="32">
        <v>1503303</v>
      </c>
      <c r="U686" s="39">
        <v>0</v>
      </c>
      <c r="V686" s="64">
        <v>1428137.8499999999</v>
      </c>
      <c r="W686" s="27">
        <v>29.52955461819986</v>
      </c>
      <c r="X686" s="88">
        <v>-5.0000000000000093E-2</v>
      </c>
      <c r="Y686" s="26">
        <v>1163227.2046865621</v>
      </c>
      <c r="Z686" s="27">
        <v>24.052006796240143</v>
      </c>
      <c r="AA686" s="89">
        <v>-0.22621906250000029</v>
      </c>
      <c r="AB686" s="67">
        <v>0</v>
      </c>
      <c r="AC686" s="67">
        <v>1</v>
      </c>
      <c r="AD686" s="75">
        <v>0</v>
      </c>
      <c r="AE686" s="64">
        <v>1503303</v>
      </c>
      <c r="AF686" s="27">
        <f t="shared" si="111"/>
        <v>31.083741703368279</v>
      </c>
      <c r="AG686" s="88">
        <f t="shared" si="120"/>
        <v>0</v>
      </c>
      <c r="AH686" s="26">
        <v>1503303</v>
      </c>
      <c r="AI686" s="27">
        <f t="shared" si="112"/>
        <v>31.083741703368279</v>
      </c>
      <c r="AJ686" s="89">
        <f t="shared" si="121"/>
        <v>0</v>
      </c>
      <c r="AK686" s="67">
        <f t="shared" si="113"/>
        <v>0</v>
      </c>
      <c r="AL686" s="67">
        <f t="shared" si="114"/>
        <v>0</v>
      </c>
      <c r="AM686" s="75">
        <f t="shared" si="115"/>
        <v>1</v>
      </c>
    </row>
    <row r="687" spans="1:39" x14ac:dyDescent="0.25">
      <c r="A687" s="5"/>
      <c r="B687" s="50" t="s">
        <v>275</v>
      </c>
      <c r="C687" s="6" t="s">
        <v>276</v>
      </c>
      <c r="D687" s="6" t="s">
        <v>277</v>
      </c>
      <c r="E687" s="67" t="s">
        <v>2633</v>
      </c>
      <c r="F687" s="76"/>
      <c r="G687" s="8">
        <v>61893</v>
      </c>
      <c r="H687" s="90">
        <f>VLOOKUP(C687,'[1]Actualisation du CIF'!B$7:G$1272,6,0)</f>
        <v>0.395347</v>
      </c>
      <c r="I687" s="68">
        <v>0.55558700000000005</v>
      </c>
      <c r="J687" s="11">
        <v>376.52072099999998</v>
      </c>
      <c r="K687" s="11">
        <v>401.16184900000002</v>
      </c>
      <c r="L687" s="51">
        <v>11376.71285</v>
      </c>
      <c r="M687" s="41">
        <v>1593238</v>
      </c>
      <c r="N687" s="21">
        <v>25.741812482833275</v>
      </c>
      <c r="O687" s="8">
        <v>0</v>
      </c>
      <c r="P687" s="23">
        <v>0.15651409300641375</v>
      </c>
      <c r="Q687" s="24">
        <v>1</v>
      </c>
      <c r="R687" s="24">
        <v>0</v>
      </c>
      <c r="S687" s="42">
        <v>0</v>
      </c>
      <c r="T687" s="32">
        <v>1593238</v>
      </c>
      <c r="U687" s="39">
        <v>0</v>
      </c>
      <c r="V687" s="64">
        <v>1513576.0999999999</v>
      </c>
      <c r="W687" s="27">
        <v>24.45472185869161</v>
      </c>
      <c r="X687" s="88">
        <v>-5.0000000000000086E-2</v>
      </c>
      <c r="Y687" s="26">
        <v>1569770.7489203163</v>
      </c>
      <c r="Z687" s="27">
        <v>25.362654079141684</v>
      </c>
      <c r="AA687" s="89">
        <v>-1.4729281550957018E-2</v>
      </c>
      <c r="AB687" s="67">
        <v>0</v>
      </c>
      <c r="AC687" s="67">
        <v>1</v>
      </c>
      <c r="AD687" s="75">
        <v>0</v>
      </c>
      <c r="AE687" s="64">
        <v>1752561.8</v>
      </c>
      <c r="AF687" s="27">
        <f t="shared" si="111"/>
        <v>28.315993731116606</v>
      </c>
      <c r="AG687" s="88">
        <f t="shared" si="120"/>
        <v>0.10000000000000003</v>
      </c>
      <c r="AH687" s="26">
        <v>2063103.2070339485</v>
      </c>
      <c r="AI687" s="27">
        <f t="shared" si="112"/>
        <v>33.333385149111344</v>
      </c>
      <c r="AJ687" s="89">
        <f t="shared" si="121"/>
        <v>0.29491212677198791</v>
      </c>
      <c r="AK687" s="67">
        <f t="shared" si="113"/>
        <v>1</v>
      </c>
      <c r="AL687" s="67">
        <f t="shared" si="114"/>
        <v>0</v>
      </c>
      <c r="AM687" s="75">
        <f t="shared" si="115"/>
        <v>0</v>
      </c>
    </row>
    <row r="688" spans="1:39" x14ac:dyDescent="0.25">
      <c r="A688" s="5"/>
      <c r="B688" s="50" t="s">
        <v>275</v>
      </c>
      <c r="C688" s="6" t="s">
        <v>745</v>
      </c>
      <c r="D688" s="6" t="s">
        <v>746</v>
      </c>
      <c r="E688" s="67" t="s">
        <v>543</v>
      </c>
      <c r="F688" s="76"/>
      <c r="G688" s="8">
        <v>12161</v>
      </c>
      <c r="H688" s="90">
        <f>VLOOKUP(C688,'[1]Actualisation du CIF'!B$7:G$1272,6,0)</f>
        <v>0.47584399999999999</v>
      </c>
      <c r="I688" s="68">
        <v>0.47584399999999999</v>
      </c>
      <c r="J688" s="11">
        <v>135.567305</v>
      </c>
      <c r="K688" s="11">
        <v>177.267167</v>
      </c>
      <c r="L688" s="51">
        <v>11717.781794</v>
      </c>
      <c r="M688" s="41">
        <v>134351</v>
      </c>
      <c r="N688" s="21">
        <v>11.047693446262643</v>
      </c>
      <c r="O688" s="8">
        <v>0</v>
      </c>
      <c r="P688" s="23">
        <v>-7.0911380625825037E-3</v>
      </c>
      <c r="Q688" s="24">
        <v>0</v>
      </c>
      <c r="R688" s="24">
        <v>1</v>
      </c>
      <c r="S688" s="42">
        <v>0</v>
      </c>
      <c r="T688" s="32">
        <v>134351</v>
      </c>
      <c r="U688" s="39">
        <v>0</v>
      </c>
      <c r="V688" s="64">
        <v>147786.1</v>
      </c>
      <c r="W688" s="27">
        <v>12.152462790888908</v>
      </c>
      <c r="X688" s="88">
        <v>0.10000000000000005</v>
      </c>
      <c r="Y688" s="26">
        <v>216373.62901000009</v>
      </c>
      <c r="Z688" s="27">
        <v>17.792420772140456</v>
      </c>
      <c r="AA688" s="89">
        <v>0.61051000000000066</v>
      </c>
      <c r="AB688" s="67">
        <v>1</v>
      </c>
      <c r="AC688" s="67">
        <v>0</v>
      </c>
      <c r="AD688" s="75">
        <v>0</v>
      </c>
      <c r="AE688" s="64">
        <v>147786.1</v>
      </c>
      <c r="AF688" s="27">
        <f t="shared" si="111"/>
        <v>12.152462790888908</v>
      </c>
      <c r="AG688" s="88">
        <f t="shared" si="120"/>
        <v>0.10000000000000005</v>
      </c>
      <c r="AH688" s="26">
        <v>216373.62901000009</v>
      </c>
      <c r="AI688" s="27">
        <f t="shared" si="112"/>
        <v>17.792420772140456</v>
      </c>
      <c r="AJ688" s="89">
        <f t="shared" si="121"/>
        <v>0.61051000000000066</v>
      </c>
      <c r="AK688" s="67">
        <f t="shared" si="113"/>
        <v>1</v>
      </c>
      <c r="AL688" s="67">
        <f t="shared" si="114"/>
        <v>0</v>
      </c>
      <c r="AM688" s="75">
        <f t="shared" si="115"/>
        <v>0</v>
      </c>
    </row>
    <row r="689" spans="1:39" x14ac:dyDescent="0.25">
      <c r="A689" s="5"/>
      <c r="B689" s="50" t="s">
        <v>275</v>
      </c>
      <c r="C689" s="6" t="s">
        <v>1847</v>
      </c>
      <c r="D689" s="6" t="s">
        <v>1848</v>
      </c>
      <c r="E689" s="67" t="s">
        <v>947</v>
      </c>
      <c r="F689" s="76"/>
      <c r="G689" s="8">
        <v>18604</v>
      </c>
      <c r="H689" s="90">
        <f>VLOOKUP(C689,'[1]Actualisation du CIF'!B$7:G$1272,6,0)</f>
        <v>0.434637</v>
      </c>
      <c r="I689" s="68">
        <v>0.507104</v>
      </c>
      <c r="J689" s="11">
        <v>170.730649</v>
      </c>
      <c r="K689" s="11">
        <v>284.13949500000001</v>
      </c>
      <c r="L689" s="51">
        <v>12103.106239999999</v>
      </c>
      <c r="M689" s="41">
        <v>592606</v>
      </c>
      <c r="N689" s="21">
        <v>31.853687379058268</v>
      </c>
      <c r="O689" s="8">
        <v>0</v>
      </c>
      <c r="P689" s="23">
        <v>-4.5024952682034937E-3</v>
      </c>
      <c r="Q689" s="24">
        <v>0</v>
      </c>
      <c r="R689" s="24">
        <v>1</v>
      </c>
      <c r="S689" s="42">
        <v>0</v>
      </c>
      <c r="T689" s="32">
        <v>592606</v>
      </c>
      <c r="U689" s="39">
        <v>0</v>
      </c>
      <c r="V689" s="64">
        <v>570218.140598809</v>
      </c>
      <c r="W689" s="27">
        <v>30.650297817609601</v>
      </c>
      <c r="X689" s="88">
        <v>-3.7778657997372629E-2</v>
      </c>
      <c r="Y689" s="26">
        <v>600995.64470812411</v>
      </c>
      <c r="Z689" s="27">
        <v>32.304646565691471</v>
      </c>
      <c r="AA689" s="89">
        <v>1.4157205138193176E-2</v>
      </c>
      <c r="AB689" s="67">
        <v>1</v>
      </c>
      <c r="AC689" s="67">
        <v>0</v>
      </c>
      <c r="AD689" s="75">
        <v>0</v>
      </c>
      <c r="AE689" s="64">
        <v>592606</v>
      </c>
      <c r="AF689" s="27">
        <f t="shared" si="111"/>
        <v>31.853687379058268</v>
      </c>
      <c r="AG689" s="88">
        <f t="shared" si="120"/>
        <v>0</v>
      </c>
      <c r="AH689" s="26">
        <v>655612.79175699316</v>
      </c>
      <c r="AI689" s="27">
        <f t="shared" si="112"/>
        <v>35.240420971672393</v>
      </c>
      <c r="AJ689" s="89">
        <f t="shared" si="121"/>
        <v>0.1063215555647313</v>
      </c>
      <c r="AK689" s="67">
        <f t="shared" si="113"/>
        <v>1</v>
      </c>
      <c r="AL689" s="67">
        <f t="shared" si="114"/>
        <v>0</v>
      </c>
      <c r="AM689" s="75">
        <f t="shared" si="115"/>
        <v>0</v>
      </c>
    </row>
    <row r="690" spans="1:39" x14ac:dyDescent="0.25">
      <c r="A690" s="5"/>
      <c r="B690" s="50" t="s">
        <v>275</v>
      </c>
      <c r="C690" s="6" t="s">
        <v>1849</v>
      </c>
      <c r="D690" s="6" t="s">
        <v>1850</v>
      </c>
      <c r="E690" s="67" t="s">
        <v>947</v>
      </c>
      <c r="F690" s="76"/>
      <c r="G690" s="8">
        <v>23024</v>
      </c>
      <c r="H690" s="90">
        <f>VLOOKUP(C690,'[1]Actualisation du CIF'!B$7:G$1272,6,0)</f>
        <v>0.47014600000000001</v>
      </c>
      <c r="I690" s="68">
        <v>0.43796800000000002</v>
      </c>
      <c r="J690" s="11">
        <v>424.59763700000002</v>
      </c>
      <c r="K690" s="11">
        <v>284.13949500000001</v>
      </c>
      <c r="L690" s="51">
        <v>13085.960132</v>
      </c>
      <c r="M690" s="41">
        <v>390336</v>
      </c>
      <c r="N690" s="21">
        <v>16.953439888811676</v>
      </c>
      <c r="O690" s="8">
        <v>0</v>
      </c>
      <c r="P690" s="23">
        <v>-5.7998902037740899E-3</v>
      </c>
      <c r="Q690" s="24">
        <v>0</v>
      </c>
      <c r="R690" s="24">
        <v>1</v>
      </c>
      <c r="S690" s="42">
        <v>0</v>
      </c>
      <c r="T690" s="32">
        <v>390336.00000000006</v>
      </c>
      <c r="U690" s="39">
        <v>0</v>
      </c>
      <c r="V690" s="64">
        <v>429369.60000000009</v>
      </c>
      <c r="W690" s="27">
        <v>18.648783877692846</v>
      </c>
      <c r="X690" s="88">
        <v>0.10000000000000024</v>
      </c>
      <c r="Y690" s="26">
        <v>576223.08444268652</v>
      </c>
      <c r="Z690" s="27">
        <v>25.027062388928357</v>
      </c>
      <c r="AA690" s="89">
        <v>0.47622326519379848</v>
      </c>
      <c r="AB690" s="67">
        <v>1</v>
      </c>
      <c r="AC690" s="67">
        <v>0</v>
      </c>
      <c r="AD690" s="75">
        <v>0</v>
      </c>
      <c r="AE690" s="64">
        <v>429369.60000000009</v>
      </c>
      <c r="AF690" s="27">
        <f t="shared" si="111"/>
        <v>18.648783877692846</v>
      </c>
      <c r="AG690" s="88">
        <f t="shared" si="120"/>
        <v>0.10000000000000024</v>
      </c>
      <c r="AH690" s="26">
        <v>502191.34994739044</v>
      </c>
      <c r="AI690" s="27">
        <f t="shared" si="112"/>
        <v>21.811646540453026</v>
      </c>
      <c r="AJ690" s="89">
        <f t="shared" si="121"/>
        <v>0.28656170567764805</v>
      </c>
      <c r="AK690" s="67">
        <f t="shared" si="113"/>
        <v>1</v>
      </c>
      <c r="AL690" s="67">
        <f t="shared" si="114"/>
        <v>0</v>
      </c>
      <c r="AM690" s="75">
        <f t="shared" si="115"/>
        <v>0</v>
      </c>
    </row>
    <row r="691" spans="1:39" x14ac:dyDescent="0.25">
      <c r="A691" s="5"/>
      <c r="B691" s="50" t="s">
        <v>275</v>
      </c>
      <c r="C691" s="6" t="s">
        <v>747</v>
      </c>
      <c r="D691" s="6" t="s">
        <v>748</v>
      </c>
      <c r="E691" s="67" t="s">
        <v>543</v>
      </c>
      <c r="F691" s="76"/>
      <c r="G691" s="8">
        <v>8615</v>
      </c>
      <c r="H691" s="90">
        <f>VLOOKUP(C691,'[1]Actualisation du CIF'!B$7:G$1272,6,0)</f>
        <v>0.36867</v>
      </c>
      <c r="I691" s="68">
        <v>0.36867</v>
      </c>
      <c r="J691" s="11">
        <v>120.82159</v>
      </c>
      <c r="K691" s="11">
        <v>177.267167</v>
      </c>
      <c r="L691" s="51">
        <v>12421.922026</v>
      </c>
      <c r="M691" s="41">
        <v>94328</v>
      </c>
      <c r="N691" s="21">
        <v>10.949274521183982</v>
      </c>
      <c r="O691" s="8">
        <v>0</v>
      </c>
      <c r="P691" s="23">
        <v>-1.3544236749774789E-2</v>
      </c>
      <c r="Q691" s="24">
        <v>0</v>
      </c>
      <c r="R691" s="24">
        <v>1</v>
      </c>
      <c r="S691" s="42">
        <v>0</v>
      </c>
      <c r="T691" s="32">
        <v>94328</v>
      </c>
      <c r="U691" s="39">
        <v>0</v>
      </c>
      <c r="V691" s="64">
        <v>103760.8</v>
      </c>
      <c r="W691" s="27">
        <v>12.04420197330238</v>
      </c>
      <c r="X691" s="88">
        <v>0.10000000000000003</v>
      </c>
      <c r="Y691" s="26">
        <v>151916.18728000007</v>
      </c>
      <c r="Z691" s="27">
        <v>17.633916109112022</v>
      </c>
      <c r="AA691" s="89">
        <v>0.61051000000000077</v>
      </c>
      <c r="AB691" s="67">
        <v>1</v>
      </c>
      <c r="AC691" s="67">
        <v>0</v>
      </c>
      <c r="AD691" s="75">
        <v>0</v>
      </c>
      <c r="AE691" s="64">
        <v>103760.8</v>
      </c>
      <c r="AF691" s="27">
        <f t="shared" si="111"/>
        <v>12.04420197330238</v>
      </c>
      <c r="AG691" s="88">
        <f t="shared" si="120"/>
        <v>0.10000000000000003</v>
      </c>
      <c r="AH691" s="26">
        <v>151916.18728000007</v>
      </c>
      <c r="AI691" s="27">
        <f t="shared" si="112"/>
        <v>17.633916109112022</v>
      </c>
      <c r="AJ691" s="89">
        <f t="shared" si="121"/>
        <v>0.61051000000000077</v>
      </c>
      <c r="AK691" s="67">
        <f t="shared" si="113"/>
        <v>1</v>
      </c>
      <c r="AL691" s="67">
        <f t="shared" si="114"/>
        <v>0</v>
      </c>
      <c r="AM691" s="75">
        <f t="shared" si="115"/>
        <v>0</v>
      </c>
    </row>
    <row r="692" spans="1:39" x14ac:dyDescent="0.25">
      <c r="A692" s="5"/>
      <c r="B692" s="50" t="s">
        <v>280</v>
      </c>
      <c r="C692" s="6" t="s">
        <v>1855</v>
      </c>
      <c r="D692" s="6" t="s">
        <v>1856</v>
      </c>
      <c r="E692" s="67" t="s">
        <v>947</v>
      </c>
      <c r="F692" s="76"/>
      <c r="G692" s="8">
        <v>29576</v>
      </c>
      <c r="H692" s="90">
        <f>VLOOKUP(C692,'[1]Actualisation du CIF'!B$7:G$1272,6,0)</f>
        <v>0.63366900000000004</v>
      </c>
      <c r="I692" s="68">
        <v>0.6</v>
      </c>
      <c r="J692" s="11">
        <v>296.01747999999998</v>
      </c>
      <c r="K692" s="11">
        <v>284.13949500000001</v>
      </c>
      <c r="L692" s="51">
        <v>11494.382369999999</v>
      </c>
      <c r="M692" s="41">
        <v>295964</v>
      </c>
      <c r="N692" s="21">
        <v>10.006897484446849</v>
      </c>
      <c r="O692" s="8">
        <v>0</v>
      </c>
      <c r="P692" s="23">
        <v>1.8394946204504974E-2</v>
      </c>
      <c r="Q692" s="24">
        <v>1</v>
      </c>
      <c r="R692" s="24">
        <v>0</v>
      </c>
      <c r="S692" s="42">
        <v>0</v>
      </c>
      <c r="T692" s="32">
        <v>295964</v>
      </c>
      <c r="U692" s="39">
        <v>0</v>
      </c>
      <c r="V692" s="64">
        <v>325560.40000000002</v>
      </c>
      <c r="W692" s="27">
        <v>11.007587232891535</v>
      </c>
      <c r="X692" s="88">
        <v>0.10000000000000007</v>
      </c>
      <c r="Y692" s="26">
        <v>476652.98164000013</v>
      </c>
      <c r="Z692" s="27">
        <v>16.116208467676501</v>
      </c>
      <c r="AA692" s="89">
        <v>0.61051000000000044</v>
      </c>
      <c r="AB692" s="67">
        <v>1</v>
      </c>
      <c r="AC692" s="67">
        <v>0</v>
      </c>
      <c r="AD692" s="75">
        <v>0</v>
      </c>
      <c r="AE692" s="64">
        <v>325560.40000000002</v>
      </c>
      <c r="AF692" s="27">
        <f t="shared" si="111"/>
        <v>11.007587232891535</v>
      </c>
      <c r="AG692" s="88">
        <f t="shared" si="120"/>
        <v>0.10000000000000007</v>
      </c>
      <c r="AH692" s="26">
        <v>476652.98164000013</v>
      </c>
      <c r="AI692" s="27">
        <f t="shared" si="112"/>
        <v>16.116208467676501</v>
      </c>
      <c r="AJ692" s="89">
        <f t="shared" si="121"/>
        <v>0.61051000000000044</v>
      </c>
      <c r="AK692" s="67">
        <f t="shared" si="113"/>
        <v>1</v>
      </c>
      <c r="AL692" s="67">
        <f t="shared" si="114"/>
        <v>0</v>
      </c>
      <c r="AM692" s="75">
        <f t="shared" si="115"/>
        <v>0</v>
      </c>
    </row>
    <row r="693" spans="1:39" x14ac:dyDescent="0.25">
      <c r="A693" s="5"/>
      <c r="B693" s="50" t="s">
        <v>280</v>
      </c>
      <c r="C693" s="6" t="s">
        <v>1861</v>
      </c>
      <c r="D693" s="6" t="s">
        <v>1862</v>
      </c>
      <c r="E693" s="67" t="s">
        <v>947</v>
      </c>
      <c r="F693" s="76"/>
      <c r="G693" s="8">
        <v>18290</v>
      </c>
      <c r="H693" s="90">
        <f>VLOOKUP(C693,'[1]Actualisation du CIF'!B$7:G$1272,6,0)</f>
        <v>0.423346</v>
      </c>
      <c r="I693" s="68">
        <v>0.45367400000000002</v>
      </c>
      <c r="J693" s="11">
        <v>274.77889599999997</v>
      </c>
      <c r="K693" s="11">
        <v>284.13949500000001</v>
      </c>
      <c r="L693" s="51">
        <v>11556.566194999999</v>
      </c>
      <c r="M693" s="41">
        <v>141409</v>
      </c>
      <c r="N693" s="21">
        <v>7.7314926189174411</v>
      </c>
      <c r="O693" s="8">
        <v>0</v>
      </c>
      <c r="P693" s="23">
        <v>-0.21259503290483572</v>
      </c>
      <c r="Q693" s="24">
        <v>0</v>
      </c>
      <c r="R693" s="24">
        <v>1</v>
      </c>
      <c r="S693" s="42">
        <v>0</v>
      </c>
      <c r="T693" s="32">
        <v>141409</v>
      </c>
      <c r="U693" s="39">
        <v>0</v>
      </c>
      <c r="V693" s="64">
        <v>155549.90000000002</v>
      </c>
      <c r="W693" s="27">
        <v>8.5046418808091868</v>
      </c>
      <c r="X693" s="88">
        <v>0.10000000000000016</v>
      </c>
      <c r="Y693" s="26">
        <v>227740.60859000011</v>
      </c>
      <c r="Z693" s="27">
        <v>12.451646177692734</v>
      </c>
      <c r="AA693" s="89">
        <v>0.61051000000000077</v>
      </c>
      <c r="AB693" s="67">
        <v>1</v>
      </c>
      <c r="AC693" s="67">
        <v>0</v>
      </c>
      <c r="AD693" s="75">
        <v>0</v>
      </c>
      <c r="AE693" s="64">
        <v>155549.90000000002</v>
      </c>
      <c r="AF693" s="27">
        <f t="shared" si="111"/>
        <v>8.5046418808091868</v>
      </c>
      <c r="AG693" s="88">
        <f t="shared" si="120"/>
        <v>0.10000000000000016</v>
      </c>
      <c r="AH693" s="26">
        <v>227740.60859000008</v>
      </c>
      <c r="AI693" s="27">
        <f t="shared" si="112"/>
        <v>12.451646177692732</v>
      </c>
      <c r="AJ693" s="89">
        <f t="shared" si="121"/>
        <v>0.61051000000000055</v>
      </c>
      <c r="AK693" s="67">
        <f t="shared" si="113"/>
        <v>1</v>
      </c>
      <c r="AL693" s="67">
        <f t="shared" si="114"/>
        <v>0</v>
      </c>
      <c r="AM693" s="75">
        <f t="shared" si="115"/>
        <v>0</v>
      </c>
    </row>
    <row r="694" spans="1:39" x14ac:dyDescent="0.25">
      <c r="A694" s="5"/>
      <c r="B694" s="50" t="s">
        <v>280</v>
      </c>
      <c r="C694" s="6" t="s">
        <v>1853</v>
      </c>
      <c r="D694" s="6" t="s">
        <v>1854</v>
      </c>
      <c r="E694" s="67" t="s">
        <v>947</v>
      </c>
      <c r="F694" s="76"/>
      <c r="G694" s="8">
        <v>29966</v>
      </c>
      <c r="H694" s="90">
        <f>VLOOKUP(C694,'[1]Actualisation du CIF'!B$7:G$1272,6,0)</f>
        <v>0.40438099999999999</v>
      </c>
      <c r="I694" s="68">
        <v>0.408364</v>
      </c>
      <c r="J694" s="11">
        <v>256.39981999999998</v>
      </c>
      <c r="K694" s="11">
        <v>284.13949500000001</v>
      </c>
      <c r="L694" s="51">
        <v>11336.054373000001</v>
      </c>
      <c r="M694" s="41">
        <v>323135</v>
      </c>
      <c r="N694" s="21">
        <v>10.783387839551491</v>
      </c>
      <c r="O694" s="8">
        <v>0</v>
      </c>
      <c r="P694" s="23">
        <v>-0.1373832018805376</v>
      </c>
      <c r="Q694" s="24">
        <v>0</v>
      </c>
      <c r="R694" s="24">
        <v>1</v>
      </c>
      <c r="S694" s="42">
        <v>0</v>
      </c>
      <c r="T694" s="32">
        <v>323135</v>
      </c>
      <c r="U694" s="39">
        <v>0</v>
      </c>
      <c r="V694" s="64">
        <v>355448.5</v>
      </c>
      <c r="W694" s="27">
        <v>11.861726623506641</v>
      </c>
      <c r="X694" s="88">
        <v>0.1</v>
      </c>
      <c r="Y694" s="26">
        <v>520412.14885000017</v>
      </c>
      <c r="Z694" s="27">
        <v>17.366753949476077</v>
      </c>
      <c r="AA694" s="89">
        <v>0.61051000000000055</v>
      </c>
      <c r="AB694" s="67">
        <v>1</v>
      </c>
      <c r="AC694" s="67">
        <v>0</v>
      </c>
      <c r="AD694" s="75">
        <v>0</v>
      </c>
      <c r="AE694" s="64">
        <v>355448.5</v>
      </c>
      <c r="AF694" s="27">
        <f t="shared" si="111"/>
        <v>11.861726623506641</v>
      </c>
      <c r="AG694" s="88">
        <f t="shared" si="120"/>
        <v>0.1</v>
      </c>
      <c r="AH694" s="26">
        <v>520412.14885000017</v>
      </c>
      <c r="AI694" s="27">
        <f t="shared" si="112"/>
        <v>17.366753949476077</v>
      </c>
      <c r="AJ694" s="89">
        <f t="shared" si="121"/>
        <v>0.61051000000000055</v>
      </c>
      <c r="AK694" s="67">
        <f t="shared" si="113"/>
        <v>1</v>
      </c>
      <c r="AL694" s="67">
        <f t="shared" si="114"/>
        <v>0</v>
      </c>
      <c r="AM694" s="75">
        <f t="shared" si="115"/>
        <v>0</v>
      </c>
    </row>
    <row r="695" spans="1:39" x14ac:dyDescent="0.25">
      <c r="A695" s="5"/>
      <c r="B695" s="50" t="s">
        <v>280</v>
      </c>
      <c r="C695" s="6" t="s">
        <v>1865</v>
      </c>
      <c r="D695" s="6" t="s">
        <v>1866</v>
      </c>
      <c r="E695" s="67" t="s">
        <v>947</v>
      </c>
      <c r="F695" s="76"/>
      <c r="G695" s="8">
        <v>39673</v>
      </c>
      <c r="H695" s="90">
        <f>VLOOKUP(C695,'[1]Actualisation du CIF'!B$7:G$1272,6,0)</f>
        <v>0.34760099999999999</v>
      </c>
      <c r="I695" s="68">
        <v>0.34795599999999999</v>
      </c>
      <c r="J695" s="11">
        <v>402.72119600000002</v>
      </c>
      <c r="K695" s="11">
        <v>284.13949500000001</v>
      </c>
      <c r="L695" s="51">
        <v>12569.794791</v>
      </c>
      <c r="M695" s="41">
        <v>86087</v>
      </c>
      <c r="N695" s="21">
        <v>2.16991404733698</v>
      </c>
      <c r="O695" s="8">
        <v>0</v>
      </c>
      <c r="P695" s="23">
        <v>-0.39640849052966237</v>
      </c>
      <c r="Q695" s="24">
        <v>0</v>
      </c>
      <c r="R695" s="24">
        <v>1</v>
      </c>
      <c r="S695" s="42">
        <v>0</v>
      </c>
      <c r="T695" s="32">
        <v>198365</v>
      </c>
      <c r="U695" s="39">
        <v>1</v>
      </c>
      <c r="V695" s="64">
        <v>218201.5</v>
      </c>
      <c r="W695" s="27">
        <v>5.5</v>
      </c>
      <c r="X695" s="88" t="s">
        <v>2632</v>
      </c>
      <c r="Y695" s="26">
        <v>319468.81615000009</v>
      </c>
      <c r="Z695" s="27">
        <v>8.0525500000000019</v>
      </c>
      <c r="AA695" s="89" t="s">
        <v>2632</v>
      </c>
      <c r="AB695" s="67">
        <v>1</v>
      </c>
      <c r="AC695" s="67">
        <v>0</v>
      </c>
      <c r="AD695" s="75">
        <v>0</v>
      </c>
      <c r="AE695" s="64">
        <v>218201.5</v>
      </c>
      <c r="AF695" s="27">
        <f t="shared" si="111"/>
        <v>5.5</v>
      </c>
      <c r="AG695" s="88" t="s">
        <v>2632</v>
      </c>
      <c r="AH695" s="26">
        <v>319468.81615000009</v>
      </c>
      <c r="AI695" s="27">
        <f t="shared" si="112"/>
        <v>8.0525500000000019</v>
      </c>
      <c r="AJ695" s="89" t="s">
        <v>2632</v>
      </c>
      <c r="AK695" s="67">
        <f t="shared" si="113"/>
        <v>1</v>
      </c>
      <c r="AL695" s="67">
        <f t="shared" si="114"/>
        <v>0</v>
      </c>
      <c r="AM695" s="75">
        <f t="shared" si="115"/>
        <v>0</v>
      </c>
    </row>
    <row r="696" spans="1:39" x14ac:dyDescent="0.25">
      <c r="A696" s="5"/>
      <c r="B696" s="50" t="s">
        <v>280</v>
      </c>
      <c r="C696" s="6" t="s">
        <v>1863</v>
      </c>
      <c r="D696" s="6" t="s">
        <v>1864</v>
      </c>
      <c r="E696" s="67" t="s">
        <v>947</v>
      </c>
      <c r="F696" s="76"/>
      <c r="G696" s="8">
        <v>14785</v>
      </c>
      <c r="H696" s="90">
        <f>VLOOKUP(C696,'[1]Actualisation du CIF'!B$7:G$1272,6,0)</f>
        <v>0.35457</v>
      </c>
      <c r="I696" s="68">
        <v>0.35974099999999998</v>
      </c>
      <c r="J696" s="11">
        <v>249.63679400000001</v>
      </c>
      <c r="K696" s="11">
        <v>284.13949500000001</v>
      </c>
      <c r="L696" s="51">
        <v>11524.000908</v>
      </c>
      <c r="M696" s="41">
        <v>126598</v>
      </c>
      <c r="N696" s="21">
        <v>8.5625972269191752</v>
      </c>
      <c r="O696" s="8">
        <v>0</v>
      </c>
      <c r="P696" s="23">
        <v>-0.13604105130268457</v>
      </c>
      <c r="Q696" s="24">
        <v>0</v>
      </c>
      <c r="R696" s="24">
        <v>1</v>
      </c>
      <c r="S696" s="42">
        <v>0</v>
      </c>
      <c r="T696" s="32">
        <v>126598</v>
      </c>
      <c r="U696" s="39">
        <v>0</v>
      </c>
      <c r="V696" s="64">
        <v>139257.80000000002</v>
      </c>
      <c r="W696" s="27">
        <v>9.4188569496110937</v>
      </c>
      <c r="X696" s="88">
        <v>0.10000000000000014</v>
      </c>
      <c r="Y696" s="26">
        <v>203887.34498000008</v>
      </c>
      <c r="Z696" s="27">
        <v>13.790148459925605</v>
      </c>
      <c r="AA696" s="89">
        <v>0.61051000000000066</v>
      </c>
      <c r="AB696" s="67">
        <v>1</v>
      </c>
      <c r="AC696" s="67">
        <v>0</v>
      </c>
      <c r="AD696" s="75">
        <v>0</v>
      </c>
      <c r="AE696" s="64">
        <v>139257.80000000002</v>
      </c>
      <c r="AF696" s="27">
        <f t="shared" si="111"/>
        <v>9.4188569496110937</v>
      </c>
      <c r="AG696" s="88">
        <f>(AE696-M696)/M696</f>
        <v>0.10000000000000014</v>
      </c>
      <c r="AH696" s="26">
        <v>203887.34498000008</v>
      </c>
      <c r="AI696" s="27">
        <f t="shared" si="112"/>
        <v>13.790148459925605</v>
      </c>
      <c r="AJ696" s="89">
        <f>(AH696-M696)/M696</f>
        <v>0.61051000000000066</v>
      </c>
      <c r="AK696" s="67">
        <f t="shared" si="113"/>
        <v>1</v>
      </c>
      <c r="AL696" s="67">
        <f t="shared" si="114"/>
        <v>0</v>
      </c>
      <c r="AM696" s="75">
        <f t="shared" si="115"/>
        <v>0</v>
      </c>
    </row>
    <row r="697" spans="1:39" x14ac:dyDescent="0.25">
      <c r="A697" s="5"/>
      <c r="B697" s="50" t="s">
        <v>280</v>
      </c>
      <c r="C697" s="6" t="s">
        <v>749</v>
      </c>
      <c r="D697" s="6" t="s">
        <v>750</v>
      </c>
      <c r="E697" s="67" t="s">
        <v>543</v>
      </c>
      <c r="F697" s="76"/>
      <c r="G697" s="8">
        <v>17457</v>
      </c>
      <c r="H697" s="90">
        <f>VLOOKUP(C697,'[1]Actualisation du CIF'!B$7:G$1272,6,0)</f>
        <v>0.26511899999999999</v>
      </c>
      <c r="I697" s="68">
        <v>0.26511899999999999</v>
      </c>
      <c r="J697" s="11">
        <v>151.79229000000001</v>
      </c>
      <c r="K697" s="11">
        <v>177.267167</v>
      </c>
      <c r="L697" s="51">
        <v>11551.272274000001</v>
      </c>
      <c r="M697" s="41">
        <v>0</v>
      </c>
      <c r="N697" s="21">
        <v>0</v>
      </c>
      <c r="O697" s="8">
        <v>-19594</v>
      </c>
      <c r="P697" s="23">
        <v>0</v>
      </c>
      <c r="Q697" s="24">
        <v>0</v>
      </c>
      <c r="R697" s="24">
        <v>0</v>
      </c>
      <c r="S697" s="42">
        <v>1</v>
      </c>
      <c r="T697" s="32">
        <v>87285</v>
      </c>
      <c r="U697" s="39">
        <v>1</v>
      </c>
      <c r="V697" s="64">
        <v>96013.5</v>
      </c>
      <c r="W697" s="27">
        <v>5.5</v>
      </c>
      <c r="X697" s="88" t="s">
        <v>2632</v>
      </c>
      <c r="Y697" s="26">
        <v>140573.36535000004</v>
      </c>
      <c r="Z697" s="27">
        <v>8.0525500000000019</v>
      </c>
      <c r="AA697" s="89" t="s">
        <v>2632</v>
      </c>
      <c r="AB697" s="67">
        <v>1</v>
      </c>
      <c r="AC697" s="67">
        <v>0</v>
      </c>
      <c r="AD697" s="75">
        <v>0</v>
      </c>
      <c r="AE697" s="64">
        <v>96013.5</v>
      </c>
      <c r="AF697" s="27">
        <f t="shared" si="111"/>
        <v>5.5</v>
      </c>
      <c r="AG697" s="88" t="s">
        <v>2632</v>
      </c>
      <c r="AH697" s="26">
        <v>140573.36535000004</v>
      </c>
      <c r="AI697" s="27">
        <f t="shared" si="112"/>
        <v>8.0525500000000019</v>
      </c>
      <c r="AJ697" s="89" t="s">
        <v>2632</v>
      </c>
      <c r="AK697" s="67">
        <f t="shared" si="113"/>
        <v>1</v>
      </c>
      <c r="AL697" s="67">
        <f t="shared" si="114"/>
        <v>0</v>
      </c>
      <c r="AM697" s="75">
        <f t="shared" si="115"/>
        <v>0</v>
      </c>
    </row>
    <row r="698" spans="1:39" x14ac:dyDescent="0.25">
      <c r="A698" s="5"/>
      <c r="B698" s="50" t="s">
        <v>280</v>
      </c>
      <c r="C698" s="6" t="s">
        <v>281</v>
      </c>
      <c r="D698" s="6" t="s">
        <v>282</v>
      </c>
      <c r="E698" s="67" t="s">
        <v>2633</v>
      </c>
      <c r="F698" s="76"/>
      <c r="G698" s="8">
        <v>101013</v>
      </c>
      <c r="H698" s="90">
        <f>VLOOKUP(C698,'[1]Actualisation du CIF'!B$7:G$1272,6,0)</f>
        <v>0.44848700000000002</v>
      </c>
      <c r="I698" s="68">
        <v>0.47007199999999999</v>
      </c>
      <c r="J698" s="11">
        <v>470.26373799999999</v>
      </c>
      <c r="K698" s="11">
        <v>401.16184900000002</v>
      </c>
      <c r="L698" s="51">
        <v>13576.921091</v>
      </c>
      <c r="M698" s="41">
        <v>2151431</v>
      </c>
      <c r="N698" s="21">
        <v>21.298555631453379</v>
      </c>
      <c r="O698" s="8">
        <v>0</v>
      </c>
      <c r="P698" s="23">
        <v>0.22172393526004563</v>
      </c>
      <c r="Q698" s="24">
        <v>1</v>
      </c>
      <c r="R698" s="24">
        <v>0</v>
      </c>
      <c r="S698" s="42">
        <v>0</v>
      </c>
      <c r="T698" s="32">
        <v>2151431</v>
      </c>
      <c r="U698" s="39">
        <v>0</v>
      </c>
      <c r="V698" s="64">
        <v>2366574.1</v>
      </c>
      <c r="W698" s="27">
        <v>23.428411194598716</v>
      </c>
      <c r="X698" s="88">
        <v>0.10000000000000005</v>
      </c>
      <c r="Y698" s="26">
        <v>2538600.4821049431</v>
      </c>
      <c r="Z698" s="27">
        <v>25.131423500984457</v>
      </c>
      <c r="AA698" s="89">
        <v>0.17995905148942407</v>
      </c>
      <c r="AB698" s="67">
        <v>1</v>
      </c>
      <c r="AC698" s="67">
        <v>0</v>
      </c>
      <c r="AD698" s="75">
        <v>0</v>
      </c>
      <c r="AE698" s="64">
        <v>2246575.2315290966</v>
      </c>
      <c r="AF698" s="27">
        <f t="shared" si="111"/>
        <v>22.240456491036763</v>
      </c>
      <c r="AG698" s="88">
        <f>(AE698-M698)/M698</f>
        <v>4.4223696474159108E-2</v>
      </c>
      <c r="AH698" s="26">
        <v>2489037.4822017937</v>
      </c>
      <c r="AI698" s="27">
        <f t="shared" si="112"/>
        <v>24.640763883874289</v>
      </c>
      <c r="AJ698" s="89">
        <f>(AH698-M698)/M698</f>
        <v>0.15692182654326059</v>
      </c>
      <c r="AK698" s="67">
        <f t="shared" si="113"/>
        <v>1</v>
      </c>
      <c r="AL698" s="67">
        <f t="shared" si="114"/>
        <v>0</v>
      </c>
      <c r="AM698" s="75">
        <f t="shared" si="115"/>
        <v>0</v>
      </c>
    </row>
    <row r="699" spans="1:39" x14ac:dyDescent="0.25">
      <c r="A699" s="5"/>
      <c r="B699" s="50" t="s">
        <v>280</v>
      </c>
      <c r="C699" s="6" t="s">
        <v>1859</v>
      </c>
      <c r="D699" s="6" t="s">
        <v>1860</v>
      </c>
      <c r="E699" s="67" t="s">
        <v>947</v>
      </c>
      <c r="F699" s="76"/>
      <c r="G699" s="8">
        <v>22092</v>
      </c>
      <c r="H699" s="90">
        <f>VLOOKUP(C699,'[1]Actualisation du CIF'!B$7:G$1272,6,0)</f>
        <v>0.276924</v>
      </c>
      <c r="I699" s="68">
        <v>0.27724300000000002</v>
      </c>
      <c r="J699" s="11">
        <v>219.69541000000001</v>
      </c>
      <c r="K699" s="11">
        <v>284.13949500000001</v>
      </c>
      <c r="L699" s="51">
        <v>11344.964203</v>
      </c>
      <c r="M699" s="41">
        <v>172955</v>
      </c>
      <c r="N699" s="21">
        <v>7.8288520731486511</v>
      </c>
      <c r="O699" s="8">
        <v>0</v>
      </c>
      <c r="P699" s="23">
        <v>-0.13890468101368117</v>
      </c>
      <c r="Q699" s="24">
        <v>0</v>
      </c>
      <c r="R699" s="24">
        <v>1</v>
      </c>
      <c r="S699" s="42">
        <v>0</v>
      </c>
      <c r="T699" s="32">
        <v>172955</v>
      </c>
      <c r="U699" s="39">
        <v>0</v>
      </c>
      <c r="V699" s="64">
        <v>190250.50000000003</v>
      </c>
      <c r="W699" s="27">
        <v>8.6117372804635171</v>
      </c>
      <c r="X699" s="88">
        <v>0.10000000000000017</v>
      </c>
      <c r="Y699" s="26">
        <v>278545.75705000013</v>
      </c>
      <c r="Z699" s="27">
        <v>12.60844455232664</v>
      </c>
      <c r="AA699" s="89">
        <v>0.61051000000000077</v>
      </c>
      <c r="AB699" s="67">
        <v>1</v>
      </c>
      <c r="AC699" s="67">
        <v>0</v>
      </c>
      <c r="AD699" s="75">
        <v>0</v>
      </c>
      <c r="AE699" s="64">
        <v>190250.50000000003</v>
      </c>
      <c r="AF699" s="27">
        <f t="shared" si="111"/>
        <v>8.6117372804635171</v>
      </c>
      <c r="AG699" s="88">
        <f>(AE699-M699)/M699</f>
        <v>0.10000000000000017</v>
      </c>
      <c r="AH699" s="26">
        <v>278545.75705000013</v>
      </c>
      <c r="AI699" s="27">
        <f t="shared" si="112"/>
        <v>12.60844455232664</v>
      </c>
      <c r="AJ699" s="89">
        <f>(AH699-M699)/M699</f>
        <v>0.61051000000000077</v>
      </c>
      <c r="AK699" s="67">
        <f t="shared" si="113"/>
        <v>1</v>
      </c>
      <c r="AL699" s="67">
        <f t="shared" si="114"/>
        <v>0</v>
      </c>
      <c r="AM699" s="75">
        <f t="shared" si="115"/>
        <v>0</v>
      </c>
    </row>
    <row r="700" spans="1:39" x14ac:dyDescent="0.25">
      <c r="A700" s="5"/>
      <c r="B700" s="50" t="s">
        <v>280</v>
      </c>
      <c r="C700" s="6" t="s">
        <v>1857</v>
      </c>
      <c r="D700" s="6" t="s">
        <v>1858</v>
      </c>
      <c r="E700" s="67" t="s">
        <v>947</v>
      </c>
      <c r="F700" s="76"/>
      <c r="G700" s="8">
        <v>21136</v>
      </c>
      <c r="H700" s="90">
        <f>VLOOKUP(C700,'[1]Actualisation du CIF'!B$7:G$1272,6,0)</f>
        <v>0.37301600000000001</v>
      </c>
      <c r="I700" s="68">
        <v>0.374361</v>
      </c>
      <c r="J700" s="11">
        <v>207.43366800000001</v>
      </c>
      <c r="K700" s="11">
        <v>284.13949500000001</v>
      </c>
      <c r="L700" s="51">
        <v>11161.217003</v>
      </c>
      <c r="M700" s="41">
        <v>244240</v>
      </c>
      <c r="N700" s="21">
        <v>11.555639666919001</v>
      </c>
      <c r="O700" s="8">
        <v>0</v>
      </c>
      <c r="P700" s="23">
        <v>-0.13999933931842662</v>
      </c>
      <c r="Q700" s="24">
        <v>0</v>
      </c>
      <c r="R700" s="24">
        <v>1</v>
      </c>
      <c r="S700" s="42">
        <v>0</v>
      </c>
      <c r="T700" s="32">
        <v>244240</v>
      </c>
      <c r="U700" s="39">
        <v>0</v>
      </c>
      <c r="V700" s="64">
        <v>268664</v>
      </c>
      <c r="W700" s="27">
        <v>12.7112036336109</v>
      </c>
      <c r="X700" s="88">
        <v>0.1</v>
      </c>
      <c r="Y700" s="26">
        <v>393350.96240000013</v>
      </c>
      <c r="Z700" s="27">
        <v>18.610473239969725</v>
      </c>
      <c r="AA700" s="89">
        <v>0.61051000000000055</v>
      </c>
      <c r="AB700" s="67">
        <v>1</v>
      </c>
      <c r="AC700" s="67">
        <v>0</v>
      </c>
      <c r="AD700" s="75">
        <v>0</v>
      </c>
      <c r="AE700" s="64">
        <v>268664</v>
      </c>
      <c r="AF700" s="27">
        <f t="shared" si="111"/>
        <v>12.7112036336109</v>
      </c>
      <c r="AG700" s="88">
        <f>(AE700-M700)/M700</f>
        <v>0.1</v>
      </c>
      <c r="AH700" s="26">
        <v>393350.96240000013</v>
      </c>
      <c r="AI700" s="27">
        <f t="shared" si="112"/>
        <v>18.610473239969725</v>
      </c>
      <c r="AJ700" s="89">
        <f>(AH700-M700)/M700</f>
        <v>0.61051000000000055</v>
      </c>
      <c r="AK700" s="67">
        <f t="shared" si="113"/>
        <v>1</v>
      </c>
      <c r="AL700" s="67">
        <f t="shared" si="114"/>
        <v>0</v>
      </c>
      <c r="AM700" s="75">
        <f t="shared" si="115"/>
        <v>0</v>
      </c>
    </row>
    <row r="701" spans="1:39" x14ac:dyDescent="0.25">
      <c r="A701" s="5"/>
      <c r="B701" s="50" t="s">
        <v>280</v>
      </c>
      <c r="C701" s="6" t="s">
        <v>1851</v>
      </c>
      <c r="D701" s="6" t="s">
        <v>1852</v>
      </c>
      <c r="E701" s="67" t="s">
        <v>947</v>
      </c>
      <c r="F701" s="76"/>
      <c r="G701" s="8">
        <v>31837</v>
      </c>
      <c r="H701" s="90">
        <f>VLOOKUP(C701,'[1]Actualisation du CIF'!B$7:G$1272,6,0)</f>
        <v>0.53551300000000002</v>
      </c>
      <c r="I701" s="68">
        <v>0.53305899999999995</v>
      </c>
      <c r="J701" s="11">
        <v>308.15563700000001</v>
      </c>
      <c r="K701" s="11">
        <v>284.13949500000001</v>
      </c>
      <c r="L701" s="51">
        <v>12767.216134</v>
      </c>
      <c r="M701" s="41">
        <v>590797</v>
      </c>
      <c r="N701" s="21">
        <v>18.556930615321797</v>
      </c>
      <c r="O701" s="8">
        <v>0</v>
      </c>
      <c r="P701" s="23">
        <v>1.479498796825944E-2</v>
      </c>
      <c r="Q701" s="24">
        <v>1</v>
      </c>
      <c r="R701" s="24">
        <v>0</v>
      </c>
      <c r="S701" s="42">
        <v>0</v>
      </c>
      <c r="T701" s="32">
        <v>590797</v>
      </c>
      <c r="U701" s="39">
        <v>0</v>
      </c>
      <c r="V701" s="64">
        <v>649876.70000000007</v>
      </c>
      <c r="W701" s="27">
        <v>20.412623676853975</v>
      </c>
      <c r="X701" s="88">
        <v>0.10000000000000012</v>
      </c>
      <c r="Y701" s="26">
        <v>951484.47647000034</v>
      </c>
      <c r="Z701" s="27">
        <v>29.886122325281917</v>
      </c>
      <c r="AA701" s="89">
        <v>0.61051000000000055</v>
      </c>
      <c r="AB701" s="67">
        <v>1</v>
      </c>
      <c r="AC701" s="67">
        <v>0</v>
      </c>
      <c r="AD701" s="75">
        <v>0</v>
      </c>
      <c r="AE701" s="64">
        <v>649876.70000000007</v>
      </c>
      <c r="AF701" s="27">
        <f t="shared" si="111"/>
        <v>20.412623676853975</v>
      </c>
      <c r="AG701" s="88">
        <f>(AE701-M701)/M701</f>
        <v>0.10000000000000012</v>
      </c>
      <c r="AH701" s="26">
        <v>931579.1768443539</v>
      </c>
      <c r="AI701" s="27">
        <f t="shared" si="112"/>
        <v>29.26089697032867</v>
      </c>
      <c r="AJ701" s="89">
        <f>(AH701-M701)/M701</f>
        <v>0.57681771715894614</v>
      </c>
      <c r="AK701" s="67">
        <f t="shared" si="113"/>
        <v>1</v>
      </c>
      <c r="AL701" s="67">
        <f t="shared" si="114"/>
        <v>0</v>
      </c>
      <c r="AM701" s="75">
        <f t="shared" si="115"/>
        <v>0</v>
      </c>
    </row>
    <row r="702" spans="1:39" x14ac:dyDescent="0.25">
      <c r="A702" s="5"/>
      <c r="B702" s="50" t="s">
        <v>283</v>
      </c>
      <c r="C702" s="6" t="s">
        <v>759</v>
      </c>
      <c r="D702" s="6" t="s">
        <v>760</v>
      </c>
      <c r="E702" s="67" t="s">
        <v>543</v>
      </c>
      <c r="F702" s="76"/>
      <c r="G702" s="8">
        <v>14994</v>
      </c>
      <c r="H702" s="90">
        <f>VLOOKUP(C702,'[1]Actualisation du CIF'!B$7:G$1272,6,0)</f>
        <v>0.425539</v>
      </c>
      <c r="I702" s="68">
        <v>0.425539</v>
      </c>
      <c r="J702" s="11">
        <v>92.334199999999996</v>
      </c>
      <c r="K702" s="11">
        <v>177.267167</v>
      </c>
      <c r="L702" s="51">
        <v>13268.179705</v>
      </c>
      <c r="M702" s="41">
        <v>392437</v>
      </c>
      <c r="N702" s="21">
        <v>26.172935841003067</v>
      </c>
      <c r="O702" s="8">
        <v>0</v>
      </c>
      <c r="P702" s="23">
        <v>-3.1683041372716693E-4</v>
      </c>
      <c r="Q702" s="24">
        <v>0</v>
      </c>
      <c r="R702" s="24">
        <v>1</v>
      </c>
      <c r="S702" s="42">
        <v>0</v>
      </c>
      <c r="T702" s="32">
        <v>392437</v>
      </c>
      <c r="U702" s="39">
        <v>0</v>
      </c>
      <c r="V702" s="64">
        <v>431680.7</v>
      </c>
      <c r="W702" s="27">
        <v>28.790229425103377</v>
      </c>
      <c r="X702" s="88">
        <v>0.10000000000000003</v>
      </c>
      <c r="Y702" s="26">
        <v>493008.71911832108</v>
      </c>
      <c r="Z702" s="27">
        <v>32.880400101261912</v>
      </c>
      <c r="AA702" s="89">
        <v>0.25627481383845324</v>
      </c>
      <c r="AB702" s="67">
        <v>1</v>
      </c>
      <c r="AC702" s="67">
        <v>0</v>
      </c>
      <c r="AD702" s="75">
        <v>0</v>
      </c>
      <c r="AE702" s="64">
        <v>416029.9367098303</v>
      </c>
      <c r="AF702" s="27">
        <f t="shared" si="111"/>
        <v>27.746427685062713</v>
      </c>
      <c r="AG702" s="88">
        <f>(AE702-M702)/M702</f>
        <v>6.0119042572005961E-2</v>
      </c>
      <c r="AH702" s="26">
        <v>460930.08222297597</v>
      </c>
      <c r="AI702" s="27">
        <f t="shared" si="112"/>
        <v>30.740968535612641</v>
      </c>
      <c r="AJ702" s="89">
        <f>(AH702-M702)/M702</f>
        <v>0.17453268224702556</v>
      </c>
      <c r="AK702" s="67">
        <f t="shared" si="113"/>
        <v>1</v>
      </c>
      <c r="AL702" s="67">
        <f t="shared" si="114"/>
        <v>0</v>
      </c>
      <c r="AM702" s="75">
        <f t="shared" si="115"/>
        <v>0</v>
      </c>
    </row>
    <row r="703" spans="1:39" x14ac:dyDescent="0.25">
      <c r="A703" s="5"/>
      <c r="B703" s="50" t="s">
        <v>283</v>
      </c>
      <c r="C703" s="6" t="s">
        <v>1877</v>
      </c>
      <c r="D703" s="6" t="s">
        <v>1878</v>
      </c>
      <c r="E703" s="67" t="s">
        <v>947</v>
      </c>
      <c r="F703" s="76"/>
      <c r="G703" s="8">
        <v>41581</v>
      </c>
      <c r="H703" s="90">
        <f>VLOOKUP(C703,'[1]Actualisation du CIF'!B$7:G$1272,6,0)</f>
        <v>0.32483200000000001</v>
      </c>
      <c r="I703" s="68">
        <v>0.32650699999999999</v>
      </c>
      <c r="J703" s="11">
        <v>567.43346699999995</v>
      </c>
      <c r="K703" s="11">
        <v>284.13949500000001</v>
      </c>
      <c r="L703" s="51">
        <v>13085.206209</v>
      </c>
      <c r="M703" s="41">
        <v>0</v>
      </c>
      <c r="N703" s="21">
        <v>0</v>
      </c>
      <c r="O703" s="8">
        <v>-165361</v>
      </c>
      <c r="P703" s="23">
        <v>0</v>
      </c>
      <c r="Q703" s="24">
        <v>0</v>
      </c>
      <c r="R703" s="24">
        <v>0</v>
      </c>
      <c r="S703" s="42">
        <v>1</v>
      </c>
      <c r="T703" s="32">
        <v>207905</v>
      </c>
      <c r="U703" s="39">
        <v>1</v>
      </c>
      <c r="V703" s="64">
        <v>228695.5</v>
      </c>
      <c r="W703" s="27">
        <v>5.5</v>
      </c>
      <c r="X703" s="88" t="s">
        <v>2632</v>
      </c>
      <c r="Y703" s="26">
        <v>334833.08155000012</v>
      </c>
      <c r="Z703" s="27">
        <v>8.0525500000000036</v>
      </c>
      <c r="AA703" s="89" t="s">
        <v>2632</v>
      </c>
      <c r="AB703" s="67">
        <v>1</v>
      </c>
      <c r="AC703" s="67">
        <v>0</v>
      </c>
      <c r="AD703" s="75">
        <v>0</v>
      </c>
      <c r="AE703" s="64">
        <v>228695.5</v>
      </c>
      <c r="AF703" s="27">
        <f t="shared" si="111"/>
        <v>5.5</v>
      </c>
      <c r="AG703" s="88" t="s">
        <v>2632</v>
      </c>
      <c r="AH703" s="26">
        <v>334833.08155000012</v>
      </c>
      <c r="AI703" s="27">
        <f t="shared" si="112"/>
        <v>8.0525500000000036</v>
      </c>
      <c r="AJ703" s="89" t="s">
        <v>2632</v>
      </c>
      <c r="AK703" s="67">
        <f t="shared" si="113"/>
        <v>1</v>
      </c>
      <c r="AL703" s="67">
        <f t="shared" si="114"/>
        <v>0</v>
      </c>
      <c r="AM703" s="75">
        <f t="shared" si="115"/>
        <v>0</v>
      </c>
    </row>
    <row r="704" spans="1:39" x14ac:dyDescent="0.25">
      <c r="A704" s="5"/>
      <c r="B704" s="50" t="s">
        <v>283</v>
      </c>
      <c r="C704" s="6" t="s">
        <v>751</v>
      </c>
      <c r="D704" s="6" t="s">
        <v>752</v>
      </c>
      <c r="E704" s="67" t="s">
        <v>543</v>
      </c>
      <c r="F704" s="76"/>
      <c r="G704" s="8">
        <v>16036</v>
      </c>
      <c r="H704" s="90">
        <f>VLOOKUP(C704,'[1]Actualisation du CIF'!B$7:G$1272,6,0)</f>
        <v>0.47336800000000001</v>
      </c>
      <c r="I704" s="68">
        <v>0.47336800000000001</v>
      </c>
      <c r="J704" s="11">
        <v>105.023759</v>
      </c>
      <c r="K704" s="11">
        <v>177.267167</v>
      </c>
      <c r="L704" s="51">
        <v>12740.979395</v>
      </c>
      <c r="M704" s="41">
        <v>306872</v>
      </c>
      <c r="N704" s="21">
        <v>19.136443003242704</v>
      </c>
      <c r="O704" s="8">
        <v>0</v>
      </c>
      <c r="P704" s="23">
        <v>5.3426681685295359E-4</v>
      </c>
      <c r="Q704" s="24">
        <v>1</v>
      </c>
      <c r="R704" s="24">
        <v>0</v>
      </c>
      <c r="S704" s="42">
        <v>0</v>
      </c>
      <c r="T704" s="32">
        <v>306872</v>
      </c>
      <c r="U704" s="39">
        <v>0</v>
      </c>
      <c r="V704" s="64">
        <v>337559.2</v>
      </c>
      <c r="W704" s="27">
        <v>21.050087303566976</v>
      </c>
      <c r="X704" s="88">
        <v>0.10000000000000003</v>
      </c>
      <c r="Y704" s="26">
        <v>494220.42472000024</v>
      </c>
      <c r="Z704" s="27">
        <v>30.819432821152422</v>
      </c>
      <c r="AA704" s="89">
        <v>0.61051000000000077</v>
      </c>
      <c r="AB704" s="67">
        <v>1</v>
      </c>
      <c r="AC704" s="67">
        <v>0</v>
      </c>
      <c r="AD704" s="75">
        <v>0</v>
      </c>
      <c r="AE704" s="64">
        <v>337559.2</v>
      </c>
      <c r="AF704" s="27">
        <f t="shared" si="111"/>
        <v>21.050087303566976</v>
      </c>
      <c r="AG704" s="88">
        <f t="shared" ref="AG704:AG713" si="122">(AE704-M704)/M704</f>
        <v>0.10000000000000003</v>
      </c>
      <c r="AH704" s="26">
        <v>494220.42472000024</v>
      </c>
      <c r="AI704" s="27">
        <f t="shared" si="112"/>
        <v>30.819432821152422</v>
      </c>
      <c r="AJ704" s="89">
        <f t="shared" ref="AJ704:AJ713" si="123">(AH704-M704)/M704</f>
        <v>0.61051000000000077</v>
      </c>
      <c r="AK704" s="67">
        <f t="shared" si="113"/>
        <v>1</v>
      </c>
      <c r="AL704" s="67">
        <f t="shared" si="114"/>
        <v>0</v>
      </c>
      <c r="AM704" s="75">
        <f t="shared" si="115"/>
        <v>0</v>
      </c>
    </row>
    <row r="705" spans="1:39" x14ac:dyDescent="0.25">
      <c r="A705" s="5"/>
      <c r="B705" s="50" t="s">
        <v>283</v>
      </c>
      <c r="C705" s="6" t="s">
        <v>761</v>
      </c>
      <c r="D705" s="6" t="s">
        <v>762</v>
      </c>
      <c r="E705" s="67" t="s">
        <v>543</v>
      </c>
      <c r="F705" s="76"/>
      <c r="G705" s="8">
        <v>17169</v>
      </c>
      <c r="H705" s="90">
        <f>VLOOKUP(C705,'[1]Actualisation du CIF'!B$7:G$1272,6,0)</f>
        <v>0.34647899999999998</v>
      </c>
      <c r="I705" s="68">
        <v>0.34647899999999998</v>
      </c>
      <c r="J705" s="11">
        <v>101.933252</v>
      </c>
      <c r="K705" s="11">
        <v>177.267167</v>
      </c>
      <c r="L705" s="51">
        <v>12675.960128999999</v>
      </c>
      <c r="M705" s="41">
        <v>358975</v>
      </c>
      <c r="N705" s="21">
        <v>20.908323140544002</v>
      </c>
      <c r="O705" s="8">
        <v>0</v>
      </c>
      <c r="P705" s="23">
        <v>-6.4257420134085125E-4</v>
      </c>
      <c r="Q705" s="24">
        <v>0</v>
      </c>
      <c r="R705" s="24">
        <v>1</v>
      </c>
      <c r="S705" s="42">
        <v>0</v>
      </c>
      <c r="T705" s="32">
        <v>358975</v>
      </c>
      <c r="U705" s="39">
        <v>0</v>
      </c>
      <c r="V705" s="64">
        <v>394872.50000000006</v>
      </c>
      <c r="W705" s="27">
        <v>22.999155454598409</v>
      </c>
      <c r="X705" s="88">
        <v>0.10000000000000016</v>
      </c>
      <c r="Y705" s="26">
        <v>444581.23094385024</v>
      </c>
      <c r="Z705" s="27">
        <v>25.894416153756787</v>
      </c>
      <c r="AA705" s="89">
        <v>0.2384740746398781</v>
      </c>
      <c r="AB705" s="67">
        <v>1</v>
      </c>
      <c r="AC705" s="67">
        <v>0</v>
      </c>
      <c r="AD705" s="75">
        <v>0</v>
      </c>
      <c r="AE705" s="64">
        <v>375182.65987067565</v>
      </c>
      <c r="AF705" s="27">
        <f t="shared" si="111"/>
        <v>21.852330355330867</v>
      </c>
      <c r="AG705" s="88">
        <f t="shared" si="122"/>
        <v>4.5149829015044635E-2</v>
      </c>
      <c r="AH705" s="26">
        <v>415674.35177974089</v>
      </c>
      <c r="AI705" s="27">
        <f t="shared" si="112"/>
        <v>24.210749128064588</v>
      </c>
      <c r="AJ705" s="89">
        <f t="shared" si="123"/>
        <v>0.1579479121937207</v>
      </c>
      <c r="AK705" s="67">
        <f t="shared" si="113"/>
        <v>1</v>
      </c>
      <c r="AL705" s="67">
        <f t="shared" si="114"/>
        <v>0</v>
      </c>
      <c r="AM705" s="75">
        <f t="shared" si="115"/>
        <v>0</v>
      </c>
    </row>
    <row r="706" spans="1:39" x14ac:dyDescent="0.25">
      <c r="A706" s="5"/>
      <c r="B706" s="50" t="s">
        <v>283</v>
      </c>
      <c r="C706" s="6" t="s">
        <v>757</v>
      </c>
      <c r="D706" s="6" t="s">
        <v>758</v>
      </c>
      <c r="E706" s="67" t="s">
        <v>543</v>
      </c>
      <c r="F706" s="76"/>
      <c r="G706" s="8">
        <v>12716</v>
      </c>
      <c r="H706" s="90">
        <f>VLOOKUP(C706,'[1]Actualisation du CIF'!B$7:G$1272,6,0)</f>
        <v>0.37368699999999999</v>
      </c>
      <c r="I706" s="68">
        <v>0.37368699999999999</v>
      </c>
      <c r="J706" s="11">
        <v>126.391711</v>
      </c>
      <c r="K706" s="11">
        <v>177.267167</v>
      </c>
      <c r="L706" s="51">
        <v>10656.561999</v>
      </c>
      <c r="M706" s="41">
        <v>251677</v>
      </c>
      <c r="N706" s="21">
        <v>19.79215162000629</v>
      </c>
      <c r="O706" s="8">
        <v>0</v>
      </c>
      <c r="P706" s="23">
        <v>-2.6986844487310543E-3</v>
      </c>
      <c r="Q706" s="24">
        <v>0</v>
      </c>
      <c r="R706" s="24">
        <v>1</v>
      </c>
      <c r="S706" s="42">
        <v>0</v>
      </c>
      <c r="T706" s="32">
        <v>251677</v>
      </c>
      <c r="U706" s="39">
        <v>0</v>
      </c>
      <c r="V706" s="64">
        <v>276844.7</v>
      </c>
      <c r="W706" s="27">
        <v>21.771366782006922</v>
      </c>
      <c r="X706" s="88">
        <v>0.10000000000000005</v>
      </c>
      <c r="Y706" s="26">
        <v>343897.36497052928</v>
      </c>
      <c r="Z706" s="27">
        <v>27.044460913064587</v>
      </c>
      <c r="AA706" s="89">
        <v>0.36642349110379285</v>
      </c>
      <c r="AB706" s="67">
        <v>1</v>
      </c>
      <c r="AC706" s="67">
        <v>0</v>
      </c>
      <c r="AD706" s="75">
        <v>0</v>
      </c>
      <c r="AE706" s="64">
        <v>276844.7</v>
      </c>
      <c r="AF706" s="27">
        <f t="shared" si="111"/>
        <v>21.771366782006922</v>
      </c>
      <c r="AG706" s="88">
        <f t="shared" si="122"/>
        <v>0.10000000000000005</v>
      </c>
      <c r="AH706" s="26">
        <v>321552.97714337945</v>
      </c>
      <c r="AI706" s="27">
        <f t="shared" si="112"/>
        <v>25.287274075446639</v>
      </c>
      <c r="AJ706" s="89">
        <f t="shared" si="123"/>
        <v>0.27764148946220535</v>
      </c>
      <c r="AK706" s="67">
        <f t="shared" si="113"/>
        <v>1</v>
      </c>
      <c r="AL706" s="67">
        <f t="shared" si="114"/>
        <v>0</v>
      </c>
      <c r="AM706" s="75">
        <f t="shared" si="115"/>
        <v>0</v>
      </c>
    </row>
    <row r="707" spans="1:39" x14ac:dyDescent="0.25">
      <c r="A707" s="5"/>
      <c r="B707" s="50" t="s">
        <v>283</v>
      </c>
      <c r="C707" s="6" t="s">
        <v>1885</v>
      </c>
      <c r="D707" s="6" t="s">
        <v>1886</v>
      </c>
      <c r="E707" s="67" t="s">
        <v>947</v>
      </c>
      <c r="F707" s="76"/>
      <c r="G707" s="8">
        <v>23954</v>
      </c>
      <c r="H707" s="90">
        <f>VLOOKUP(C707,'[1]Actualisation du CIF'!B$7:G$1272,6,0)</f>
        <v>0.24985399999999999</v>
      </c>
      <c r="I707" s="68">
        <v>0.355763</v>
      </c>
      <c r="J707" s="11">
        <v>104.228897</v>
      </c>
      <c r="K707" s="11">
        <v>284.13949500000001</v>
      </c>
      <c r="L707" s="51">
        <v>11496.544822</v>
      </c>
      <c r="M707" s="41">
        <v>664835</v>
      </c>
      <c r="N707" s="21">
        <v>27.75465475494698</v>
      </c>
      <c r="O707" s="8">
        <v>0</v>
      </c>
      <c r="P707" s="23">
        <v>2.4901628957328339E-4</v>
      </c>
      <c r="Q707" s="24">
        <v>1</v>
      </c>
      <c r="R707" s="24">
        <v>0</v>
      </c>
      <c r="S707" s="42">
        <v>0</v>
      </c>
      <c r="T707" s="32">
        <v>664835</v>
      </c>
      <c r="U707" s="39">
        <v>0</v>
      </c>
      <c r="V707" s="64">
        <v>664835</v>
      </c>
      <c r="W707" s="27">
        <v>27.75465475494698</v>
      </c>
      <c r="X707" s="88">
        <v>0</v>
      </c>
      <c r="Y707" s="26">
        <v>664835</v>
      </c>
      <c r="Z707" s="27">
        <v>27.75465475494698</v>
      </c>
      <c r="AA707" s="89">
        <v>0</v>
      </c>
      <c r="AB707" s="67">
        <v>0</v>
      </c>
      <c r="AC707" s="67">
        <v>0</v>
      </c>
      <c r="AD707" s="75">
        <v>1</v>
      </c>
      <c r="AE707" s="64">
        <v>691615.05349189392</v>
      </c>
      <c r="AF707" s="27">
        <f t="shared" si="111"/>
        <v>28.87263310895441</v>
      </c>
      <c r="AG707" s="88">
        <f t="shared" si="122"/>
        <v>4.0280751602869772E-2</v>
      </c>
      <c r="AH707" s="26">
        <v>766257.7986425322</v>
      </c>
      <c r="AI707" s="27">
        <f t="shared" si="112"/>
        <v>31.988719990086508</v>
      </c>
      <c r="AJ707" s="89">
        <f t="shared" si="123"/>
        <v>0.1525533382606695</v>
      </c>
      <c r="AK707" s="67">
        <f t="shared" si="113"/>
        <v>1</v>
      </c>
      <c r="AL707" s="67">
        <f t="shared" si="114"/>
        <v>0</v>
      </c>
      <c r="AM707" s="75">
        <f t="shared" si="115"/>
        <v>0</v>
      </c>
    </row>
    <row r="708" spans="1:39" x14ac:dyDescent="0.25">
      <c r="A708" s="5"/>
      <c r="B708" s="50" t="s">
        <v>283</v>
      </c>
      <c r="C708" s="6" t="s">
        <v>1875</v>
      </c>
      <c r="D708" s="6" t="s">
        <v>1876</v>
      </c>
      <c r="E708" s="67" t="s">
        <v>947</v>
      </c>
      <c r="F708" s="76"/>
      <c r="G708" s="8">
        <v>43842</v>
      </c>
      <c r="H708" s="90">
        <f>VLOOKUP(C708,'[1]Actualisation du CIF'!B$7:G$1272,6,0)</f>
        <v>0.35299199999999997</v>
      </c>
      <c r="I708" s="68">
        <v>0.32996799999999998</v>
      </c>
      <c r="J708" s="11">
        <v>215.95426800000001</v>
      </c>
      <c r="K708" s="11">
        <v>284.13949500000001</v>
      </c>
      <c r="L708" s="51">
        <v>11842.146788</v>
      </c>
      <c r="M708" s="41">
        <v>786292</v>
      </c>
      <c r="N708" s="21">
        <v>17.934674513024042</v>
      </c>
      <c r="O708" s="8">
        <v>0</v>
      </c>
      <c r="P708" s="23">
        <v>-2.7842535674177465E-3</v>
      </c>
      <c r="Q708" s="24">
        <v>0</v>
      </c>
      <c r="R708" s="24">
        <v>1</v>
      </c>
      <c r="S708" s="42">
        <v>0</v>
      </c>
      <c r="T708" s="32">
        <v>786292</v>
      </c>
      <c r="U708" s="39">
        <v>0</v>
      </c>
      <c r="V708" s="64">
        <v>864921.20000000007</v>
      </c>
      <c r="W708" s="27">
        <v>19.728141964326447</v>
      </c>
      <c r="X708" s="88">
        <v>0.10000000000000009</v>
      </c>
      <c r="Y708" s="26">
        <v>1053215.444435948</v>
      </c>
      <c r="Z708" s="27">
        <v>24.02297897988112</v>
      </c>
      <c r="AA708" s="89">
        <v>0.3394711435903558</v>
      </c>
      <c r="AB708" s="67">
        <v>1</v>
      </c>
      <c r="AC708" s="67">
        <v>0</v>
      </c>
      <c r="AD708" s="75">
        <v>0</v>
      </c>
      <c r="AE708" s="64">
        <v>830961.06148957438</v>
      </c>
      <c r="AF708" s="27">
        <f t="shared" si="111"/>
        <v>18.953539106098589</v>
      </c>
      <c r="AG708" s="88">
        <f t="shared" si="122"/>
        <v>5.6809762136171268E-2</v>
      </c>
      <c r="AH708" s="26">
        <v>920642.76293564786</v>
      </c>
      <c r="AI708" s="27">
        <f t="shared" si="112"/>
        <v>20.999105034798774</v>
      </c>
      <c r="AJ708" s="89">
        <f t="shared" si="123"/>
        <v>0.17086624680862561</v>
      </c>
      <c r="AK708" s="67">
        <f t="shared" si="113"/>
        <v>1</v>
      </c>
      <c r="AL708" s="67">
        <f t="shared" si="114"/>
        <v>0</v>
      </c>
      <c r="AM708" s="75">
        <f t="shared" si="115"/>
        <v>0</v>
      </c>
    </row>
    <row r="709" spans="1:39" x14ac:dyDescent="0.25">
      <c r="A709" s="5"/>
      <c r="B709" s="50" t="s">
        <v>283</v>
      </c>
      <c r="C709" s="6" t="s">
        <v>1869</v>
      </c>
      <c r="D709" s="6" t="s">
        <v>1870</v>
      </c>
      <c r="E709" s="67" t="s">
        <v>947</v>
      </c>
      <c r="F709" s="76"/>
      <c r="G709" s="8">
        <v>46301</v>
      </c>
      <c r="H709" s="90">
        <f>VLOOKUP(C709,'[1]Actualisation du CIF'!B$7:G$1272,6,0)</f>
        <v>0.395924</v>
      </c>
      <c r="I709" s="68">
        <v>0.33767799999999998</v>
      </c>
      <c r="J709" s="11">
        <v>351.96470900000003</v>
      </c>
      <c r="K709" s="11">
        <v>284.13949500000001</v>
      </c>
      <c r="L709" s="51">
        <v>12793.77787</v>
      </c>
      <c r="M709" s="41">
        <v>445151</v>
      </c>
      <c r="N709" s="21">
        <v>9.6142847886654721</v>
      </c>
      <c r="O709" s="8">
        <v>0</v>
      </c>
      <c r="P709" s="23">
        <v>1.0270535881473767E-3</v>
      </c>
      <c r="Q709" s="24">
        <v>1</v>
      </c>
      <c r="R709" s="24">
        <v>0</v>
      </c>
      <c r="S709" s="42">
        <v>0</v>
      </c>
      <c r="T709" s="32">
        <v>445151</v>
      </c>
      <c r="U709" s="39">
        <v>0</v>
      </c>
      <c r="V709" s="64">
        <v>489666.10000000003</v>
      </c>
      <c r="W709" s="27">
        <v>10.57571326753202</v>
      </c>
      <c r="X709" s="88">
        <v>0.10000000000000007</v>
      </c>
      <c r="Y709" s="26">
        <v>716920.1370100003</v>
      </c>
      <c r="Z709" s="27">
        <v>15.483901794993635</v>
      </c>
      <c r="AA709" s="89">
        <v>0.61051000000000066</v>
      </c>
      <c r="AB709" s="67">
        <v>1</v>
      </c>
      <c r="AC709" s="67">
        <v>0</v>
      </c>
      <c r="AD709" s="75">
        <v>0</v>
      </c>
      <c r="AE709" s="64">
        <v>489666.10000000003</v>
      </c>
      <c r="AF709" s="27">
        <f t="shared" si="111"/>
        <v>10.57571326753202</v>
      </c>
      <c r="AG709" s="88">
        <f t="shared" si="122"/>
        <v>0.10000000000000007</v>
      </c>
      <c r="AH709" s="26">
        <v>716920.1370100003</v>
      </c>
      <c r="AI709" s="27">
        <f t="shared" si="112"/>
        <v>15.483901794993635</v>
      </c>
      <c r="AJ709" s="89">
        <f t="shared" si="123"/>
        <v>0.61051000000000066</v>
      </c>
      <c r="AK709" s="67">
        <f t="shared" si="113"/>
        <v>1</v>
      </c>
      <c r="AL709" s="67">
        <f t="shared" si="114"/>
        <v>0</v>
      </c>
      <c r="AM709" s="75">
        <f t="shared" si="115"/>
        <v>0</v>
      </c>
    </row>
    <row r="710" spans="1:39" x14ac:dyDescent="0.25">
      <c r="A710" s="5"/>
      <c r="B710" s="50" t="s">
        <v>283</v>
      </c>
      <c r="C710" s="6" t="s">
        <v>1881</v>
      </c>
      <c r="D710" s="6" t="s">
        <v>1882</v>
      </c>
      <c r="E710" s="67" t="s">
        <v>947</v>
      </c>
      <c r="F710" s="76"/>
      <c r="G710" s="8">
        <v>18918</v>
      </c>
      <c r="H710" s="90">
        <f>VLOOKUP(C710,'[1]Actualisation du CIF'!B$7:G$1272,6,0)</f>
        <v>0.45811600000000002</v>
      </c>
      <c r="I710" s="68">
        <v>0.40831000000000001</v>
      </c>
      <c r="J710" s="11">
        <v>213.84903299999999</v>
      </c>
      <c r="K710" s="11">
        <v>284.13949500000001</v>
      </c>
      <c r="L710" s="51">
        <v>15321.446081</v>
      </c>
      <c r="M710" s="41">
        <v>676743</v>
      </c>
      <c r="N710" s="21">
        <v>35.772438947034573</v>
      </c>
      <c r="O710" s="8">
        <v>0</v>
      </c>
      <c r="P710" s="23">
        <v>3.5039368263501173E-3</v>
      </c>
      <c r="Q710" s="24">
        <v>1</v>
      </c>
      <c r="R710" s="24">
        <v>0</v>
      </c>
      <c r="S710" s="42">
        <v>0</v>
      </c>
      <c r="T710" s="32">
        <v>676743</v>
      </c>
      <c r="U710" s="39">
        <v>0</v>
      </c>
      <c r="V710" s="64">
        <v>642905.85</v>
      </c>
      <c r="W710" s="27">
        <v>33.983816999682837</v>
      </c>
      <c r="X710" s="88">
        <v>-5.0000000000000037E-2</v>
      </c>
      <c r="Y710" s="26">
        <v>545496.89671421947</v>
      </c>
      <c r="Z710" s="27">
        <v>28.834807945566098</v>
      </c>
      <c r="AA710" s="89">
        <v>-0.19393788082888264</v>
      </c>
      <c r="AB710" s="67">
        <v>0</v>
      </c>
      <c r="AC710" s="67">
        <v>1</v>
      </c>
      <c r="AD710" s="75">
        <v>0</v>
      </c>
      <c r="AE710" s="64">
        <v>642905.85</v>
      </c>
      <c r="AF710" s="27">
        <f t="shared" si="111"/>
        <v>33.983816999682837</v>
      </c>
      <c r="AG710" s="88">
        <f t="shared" si="122"/>
        <v>-5.0000000000000037E-2</v>
      </c>
      <c r="AH710" s="26">
        <v>523650.8329865624</v>
      </c>
      <c r="AI710" s="27">
        <f t="shared" si="112"/>
        <v>27.680031345097916</v>
      </c>
      <c r="AJ710" s="89">
        <f t="shared" si="123"/>
        <v>-0.22621906250000015</v>
      </c>
      <c r="AK710" s="67">
        <f t="shared" si="113"/>
        <v>0</v>
      </c>
      <c r="AL710" s="67">
        <f t="shared" si="114"/>
        <v>1</v>
      </c>
      <c r="AM710" s="75">
        <f t="shared" si="115"/>
        <v>0</v>
      </c>
    </row>
    <row r="711" spans="1:39" x14ac:dyDescent="0.25">
      <c r="A711" s="5"/>
      <c r="B711" s="50" t="s">
        <v>283</v>
      </c>
      <c r="C711" s="6" t="s">
        <v>1883</v>
      </c>
      <c r="D711" s="6" t="s">
        <v>1884</v>
      </c>
      <c r="E711" s="67" t="s">
        <v>947</v>
      </c>
      <c r="F711" s="76"/>
      <c r="G711" s="8">
        <v>20897</v>
      </c>
      <c r="H711" s="90">
        <f>VLOOKUP(C711,'[1]Actualisation du CIF'!B$7:G$1272,6,0)</f>
        <v>0.37016199999999999</v>
      </c>
      <c r="I711" s="68">
        <v>0.40628999999999998</v>
      </c>
      <c r="J711" s="11">
        <v>167.57754700000001</v>
      </c>
      <c r="K711" s="11">
        <v>284.13949500000001</v>
      </c>
      <c r="L711" s="51">
        <v>13849.44211</v>
      </c>
      <c r="M711" s="41">
        <v>534804</v>
      </c>
      <c r="N711" s="21">
        <v>25.592381681581088</v>
      </c>
      <c r="O711" s="8">
        <v>0</v>
      </c>
      <c r="P711" s="23">
        <v>-4.1996307860095528E-3</v>
      </c>
      <c r="Q711" s="24">
        <v>0</v>
      </c>
      <c r="R711" s="24">
        <v>1</v>
      </c>
      <c r="S711" s="42">
        <v>0</v>
      </c>
      <c r="T711" s="32">
        <v>534804</v>
      </c>
      <c r="U711" s="39">
        <v>0</v>
      </c>
      <c r="V711" s="64">
        <v>528564.35860776983</v>
      </c>
      <c r="W711" s="27">
        <v>25.293791386695212</v>
      </c>
      <c r="X711" s="88">
        <v>-1.1667155429335182E-2</v>
      </c>
      <c r="Y711" s="26">
        <v>557093.60129725107</v>
      </c>
      <c r="Z711" s="27">
        <v>26.659022888321342</v>
      </c>
      <c r="AA711" s="89">
        <v>4.1678075140146792E-2</v>
      </c>
      <c r="AB711" s="67">
        <v>1</v>
      </c>
      <c r="AC711" s="67">
        <v>0</v>
      </c>
      <c r="AD711" s="75">
        <v>0</v>
      </c>
      <c r="AE711" s="64">
        <v>534804</v>
      </c>
      <c r="AF711" s="27">
        <f t="shared" si="111"/>
        <v>25.592381681581088</v>
      </c>
      <c r="AG711" s="88">
        <f t="shared" si="122"/>
        <v>0</v>
      </c>
      <c r="AH711" s="26">
        <v>571741.20516259735</v>
      </c>
      <c r="AI711" s="27">
        <f t="shared" si="112"/>
        <v>27.359965792343271</v>
      </c>
      <c r="AJ711" s="89">
        <f t="shared" si="123"/>
        <v>6.9066807956928808E-2</v>
      </c>
      <c r="AK711" s="67">
        <f t="shared" si="113"/>
        <v>1</v>
      </c>
      <c r="AL711" s="67">
        <f t="shared" si="114"/>
        <v>0</v>
      </c>
      <c r="AM711" s="75">
        <f t="shared" si="115"/>
        <v>0</v>
      </c>
    </row>
    <row r="712" spans="1:39" x14ac:dyDescent="0.25">
      <c r="A712" s="5"/>
      <c r="B712" s="50" t="s">
        <v>283</v>
      </c>
      <c r="C712" s="6" t="s">
        <v>1867</v>
      </c>
      <c r="D712" s="6" t="s">
        <v>1868</v>
      </c>
      <c r="E712" s="67" t="s">
        <v>947</v>
      </c>
      <c r="F712" s="76"/>
      <c r="G712" s="8">
        <v>54477</v>
      </c>
      <c r="H712" s="90">
        <f>VLOOKUP(C712,'[1]Actualisation du CIF'!B$7:G$1272,6,0)</f>
        <v>0.38910600000000001</v>
      </c>
      <c r="I712" s="68">
        <v>0.36577999999999999</v>
      </c>
      <c r="J712" s="11">
        <v>270.00370800000002</v>
      </c>
      <c r="K712" s="11">
        <v>284.13949500000001</v>
      </c>
      <c r="L712" s="51">
        <v>12169.671377999999</v>
      </c>
      <c r="M712" s="41">
        <v>641301</v>
      </c>
      <c r="N712" s="21">
        <v>11.771958808304422</v>
      </c>
      <c r="O712" s="8">
        <v>0</v>
      </c>
      <c r="P712" s="23">
        <v>-2.3924897772603614E-3</v>
      </c>
      <c r="Q712" s="24">
        <v>0</v>
      </c>
      <c r="R712" s="24">
        <v>1</v>
      </c>
      <c r="S712" s="42">
        <v>0</v>
      </c>
      <c r="T712" s="32">
        <v>641301</v>
      </c>
      <c r="U712" s="39">
        <v>0</v>
      </c>
      <c r="V712" s="64">
        <v>705431.10000000009</v>
      </c>
      <c r="W712" s="27">
        <v>12.949154689134867</v>
      </c>
      <c r="X712" s="88">
        <v>0.10000000000000014</v>
      </c>
      <c r="Y712" s="26">
        <v>1032821.6735100006</v>
      </c>
      <c r="Z712" s="27">
        <v>18.958857380362364</v>
      </c>
      <c r="AA712" s="89">
        <v>0.61051000000000089</v>
      </c>
      <c r="AB712" s="67">
        <v>1</v>
      </c>
      <c r="AC712" s="67">
        <v>0</v>
      </c>
      <c r="AD712" s="75">
        <v>0</v>
      </c>
      <c r="AE712" s="64">
        <v>705431.10000000009</v>
      </c>
      <c r="AF712" s="27">
        <f t="shared" si="111"/>
        <v>12.949154689134867</v>
      </c>
      <c r="AG712" s="88">
        <f t="shared" si="122"/>
        <v>0.10000000000000014</v>
      </c>
      <c r="AH712" s="26">
        <v>1032821.6735100006</v>
      </c>
      <c r="AI712" s="27">
        <f t="shared" si="112"/>
        <v>18.958857380362364</v>
      </c>
      <c r="AJ712" s="89">
        <f t="shared" si="123"/>
        <v>0.61051000000000089</v>
      </c>
      <c r="AK712" s="67">
        <f t="shared" si="113"/>
        <v>1</v>
      </c>
      <c r="AL712" s="67">
        <f t="shared" si="114"/>
        <v>0</v>
      </c>
      <c r="AM712" s="75">
        <f t="shared" si="115"/>
        <v>0</v>
      </c>
    </row>
    <row r="713" spans="1:39" x14ac:dyDescent="0.25">
      <c r="A713" s="5"/>
      <c r="B713" s="50" t="s">
        <v>283</v>
      </c>
      <c r="C713" s="6" t="s">
        <v>1873</v>
      </c>
      <c r="D713" s="6" t="s">
        <v>1874</v>
      </c>
      <c r="E713" s="67" t="s">
        <v>947</v>
      </c>
      <c r="F713" s="76"/>
      <c r="G713" s="8">
        <v>29693</v>
      </c>
      <c r="H713" s="90">
        <f>VLOOKUP(C713,'[1]Actualisation du CIF'!B$7:G$1272,6,0)</f>
        <v>0.46568500000000002</v>
      </c>
      <c r="I713" s="68">
        <v>0.46568500000000002</v>
      </c>
      <c r="J713" s="11">
        <v>309.60509200000001</v>
      </c>
      <c r="K713" s="11">
        <v>284.13949500000001</v>
      </c>
      <c r="L713" s="51">
        <v>14455.906696</v>
      </c>
      <c r="M713" s="41">
        <v>268600</v>
      </c>
      <c r="N713" s="21">
        <v>9.0459030747987743</v>
      </c>
      <c r="O713" s="8">
        <v>0</v>
      </c>
      <c r="P713" s="23">
        <v>-0.1737344279007226</v>
      </c>
      <c r="Q713" s="24">
        <v>0</v>
      </c>
      <c r="R713" s="24">
        <v>1</v>
      </c>
      <c r="S713" s="42">
        <v>0</v>
      </c>
      <c r="T713" s="32">
        <v>268600</v>
      </c>
      <c r="U713" s="39">
        <v>0</v>
      </c>
      <c r="V713" s="64">
        <v>295460</v>
      </c>
      <c r="W713" s="27">
        <v>9.9504933822786512</v>
      </c>
      <c r="X713" s="88">
        <v>0.1</v>
      </c>
      <c r="Y713" s="26">
        <v>432582.98600000009</v>
      </c>
      <c r="Z713" s="27">
        <v>14.568517360994177</v>
      </c>
      <c r="AA713" s="89">
        <v>0.61051000000000033</v>
      </c>
      <c r="AB713" s="67">
        <v>1</v>
      </c>
      <c r="AC713" s="67">
        <v>0</v>
      </c>
      <c r="AD713" s="75">
        <v>0</v>
      </c>
      <c r="AE713" s="64">
        <v>295460</v>
      </c>
      <c r="AF713" s="27">
        <f t="shared" si="111"/>
        <v>9.9504933822786512</v>
      </c>
      <c r="AG713" s="88">
        <f t="shared" si="122"/>
        <v>0.1</v>
      </c>
      <c r="AH713" s="26">
        <v>432582.98600000009</v>
      </c>
      <c r="AI713" s="27">
        <f t="shared" si="112"/>
        <v>14.568517360994177</v>
      </c>
      <c r="AJ713" s="89">
        <f t="shared" si="123"/>
        <v>0.61051000000000033</v>
      </c>
      <c r="AK713" s="67">
        <f t="shared" si="113"/>
        <v>1</v>
      </c>
      <c r="AL713" s="67">
        <f t="shared" si="114"/>
        <v>0</v>
      </c>
      <c r="AM713" s="75">
        <f t="shared" si="115"/>
        <v>0</v>
      </c>
    </row>
    <row r="714" spans="1:39" x14ac:dyDescent="0.25">
      <c r="A714" s="5"/>
      <c r="B714" s="50" t="s">
        <v>283</v>
      </c>
      <c r="C714" s="6" t="s">
        <v>753</v>
      </c>
      <c r="D714" s="6" t="s">
        <v>754</v>
      </c>
      <c r="E714" s="67" t="s">
        <v>543</v>
      </c>
      <c r="F714" s="76"/>
      <c r="G714" s="8">
        <v>29957</v>
      </c>
      <c r="H714" s="90">
        <f>VLOOKUP(C714,'[1]Actualisation du CIF'!B$7:G$1272,6,0)</f>
        <v>0.30564799999999998</v>
      </c>
      <c r="I714" s="68">
        <v>0.30564799999999998</v>
      </c>
      <c r="J714" s="11">
        <v>169.526354</v>
      </c>
      <c r="K714" s="11">
        <v>177.267167</v>
      </c>
      <c r="L714" s="51">
        <v>13583.141809999999</v>
      </c>
      <c r="M714" s="41">
        <v>0</v>
      </c>
      <c r="N714" s="21">
        <v>0</v>
      </c>
      <c r="O714" s="8">
        <v>-115044</v>
      </c>
      <c r="P714" s="23">
        <v>0</v>
      </c>
      <c r="Q714" s="24">
        <v>0</v>
      </c>
      <c r="R714" s="24">
        <v>0</v>
      </c>
      <c r="S714" s="42">
        <v>1</v>
      </c>
      <c r="T714" s="32">
        <v>149785</v>
      </c>
      <c r="U714" s="39">
        <v>1</v>
      </c>
      <c r="V714" s="64">
        <v>164763.5</v>
      </c>
      <c r="W714" s="27">
        <v>5.5</v>
      </c>
      <c r="X714" s="88" t="s">
        <v>2632</v>
      </c>
      <c r="Y714" s="26">
        <v>241230.24034999998</v>
      </c>
      <c r="Z714" s="27">
        <v>8.0525500000000001</v>
      </c>
      <c r="AA714" s="89" t="s">
        <v>2632</v>
      </c>
      <c r="AB714" s="67">
        <v>1</v>
      </c>
      <c r="AC714" s="67">
        <v>0</v>
      </c>
      <c r="AD714" s="75">
        <v>0</v>
      </c>
      <c r="AE714" s="64">
        <v>164763.5</v>
      </c>
      <c r="AF714" s="27">
        <f t="shared" ref="AF714:AF777" si="124">AE714/G714</f>
        <v>5.5</v>
      </c>
      <c r="AG714" s="88" t="s">
        <v>2632</v>
      </c>
      <c r="AH714" s="26">
        <v>241230.24034999998</v>
      </c>
      <c r="AI714" s="27">
        <f t="shared" ref="AI714:AI777" si="125">AH714/G714</f>
        <v>8.0525500000000001</v>
      </c>
      <c r="AJ714" s="89" t="s">
        <v>2632</v>
      </c>
      <c r="AK714" s="67">
        <f t="shared" ref="AK714:AK777" si="126">IF(AH714&gt;M714,1,0)</f>
        <v>1</v>
      </c>
      <c r="AL714" s="67">
        <f t="shared" ref="AL714:AL777" si="127">IF(AH714&lt;M714,1,0)</f>
        <v>0</v>
      </c>
      <c r="AM714" s="75">
        <f t="shared" ref="AM714:AM777" si="128">IF(AH714=M714,1,0)</f>
        <v>0</v>
      </c>
    </row>
    <row r="715" spans="1:39" x14ac:dyDescent="0.25">
      <c r="A715" s="5"/>
      <c r="B715" s="50" t="s">
        <v>283</v>
      </c>
      <c r="C715" s="6" t="s">
        <v>284</v>
      </c>
      <c r="D715" s="6" t="s">
        <v>285</v>
      </c>
      <c r="E715" s="67" t="s">
        <v>2633</v>
      </c>
      <c r="F715" s="76"/>
      <c r="G715" s="8">
        <v>61967</v>
      </c>
      <c r="H715" s="90">
        <f>VLOOKUP(C715,'[1]Actualisation du CIF'!B$7:G$1272,6,0)</f>
        <v>0.34016600000000002</v>
      </c>
      <c r="I715" s="68">
        <v>0.36253999999999997</v>
      </c>
      <c r="J715" s="11">
        <v>276.83008699999999</v>
      </c>
      <c r="K715" s="11">
        <v>401.16184900000002</v>
      </c>
      <c r="L715" s="51">
        <v>12792.049095</v>
      </c>
      <c r="M715" s="41">
        <v>2122612</v>
      </c>
      <c r="N715" s="21">
        <v>34.253909338841645</v>
      </c>
      <c r="O715" s="8">
        <v>0</v>
      </c>
      <c r="P715" s="23">
        <v>1.2660473307251059</v>
      </c>
      <c r="Q715" s="24">
        <v>1</v>
      </c>
      <c r="R715" s="24">
        <v>0</v>
      </c>
      <c r="S715" s="42">
        <v>0</v>
      </c>
      <c r="T715" s="32">
        <v>2122612</v>
      </c>
      <c r="U715" s="39">
        <v>0</v>
      </c>
      <c r="V715" s="64">
        <v>2016481.4</v>
      </c>
      <c r="W715" s="27">
        <v>32.541213871899558</v>
      </c>
      <c r="X715" s="88">
        <v>-5.0000000000000044E-2</v>
      </c>
      <c r="Y715" s="26">
        <v>1642436.7033087497</v>
      </c>
      <c r="Z715" s="27">
        <v>26.505022081248885</v>
      </c>
      <c r="AA715" s="89">
        <v>-0.22621906250000012</v>
      </c>
      <c r="AB715" s="67">
        <v>0</v>
      </c>
      <c r="AC715" s="67">
        <v>1</v>
      </c>
      <c r="AD715" s="75">
        <v>0</v>
      </c>
      <c r="AE715" s="64">
        <v>2122612</v>
      </c>
      <c r="AF715" s="27">
        <f t="shared" si="124"/>
        <v>34.253909338841645</v>
      </c>
      <c r="AG715" s="88">
        <f>(AE715-M715)/M715</f>
        <v>0</v>
      </c>
      <c r="AH715" s="26">
        <v>2122612</v>
      </c>
      <c r="AI715" s="27">
        <f t="shared" si="125"/>
        <v>34.253909338841645</v>
      </c>
      <c r="AJ715" s="89">
        <f>(AH715-M715)/M715</f>
        <v>0</v>
      </c>
      <c r="AK715" s="67">
        <f t="shared" si="126"/>
        <v>0</v>
      </c>
      <c r="AL715" s="67">
        <f t="shared" si="127"/>
        <v>0</v>
      </c>
      <c r="AM715" s="75">
        <f t="shared" si="128"/>
        <v>1</v>
      </c>
    </row>
    <row r="716" spans="1:39" x14ac:dyDescent="0.25">
      <c r="A716" s="5"/>
      <c r="B716" s="50" t="s">
        <v>283</v>
      </c>
      <c r="C716" s="6" t="s">
        <v>1871</v>
      </c>
      <c r="D716" s="6" t="s">
        <v>1872</v>
      </c>
      <c r="E716" s="67" t="s">
        <v>947</v>
      </c>
      <c r="F716" s="76"/>
      <c r="G716" s="8">
        <v>11838</v>
      </c>
      <c r="H716" s="90">
        <f>VLOOKUP(C716,'[1]Actualisation du CIF'!B$7:G$1272,6,0)</f>
        <v>0.50428300000000004</v>
      </c>
      <c r="I716" s="68">
        <v>0.54998999999999998</v>
      </c>
      <c r="J716" s="11">
        <v>109.447457</v>
      </c>
      <c r="K716" s="11">
        <v>284.13949500000001</v>
      </c>
      <c r="L716" s="51">
        <v>11517.163006999999</v>
      </c>
      <c r="M716" s="41">
        <v>336867</v>
      </c>
      <c r="N716" s="21">
        <v>28.456411556006081</v>
      </c>
      <c r="O716" s="8">
        <v>0</v>
      </c>
      <c r="P716" s="23">
        <v>2.8242036819727274E-3</v>
      </c>
      <c r="Q716" s="24">
        <v>1</v>
      </c>
      <c r="R716" s="24">
        <v>0</v>
      </c>
      <c r="S716" s="42">
        <v>0</v>
      </c>
      <c r="T716" s="32">
        <v>336867</v>
      </c>
      <c r="U716" s="39">
        <v>0</v>
      </c>
      <c r="V716" s="64">
        <v>370553.7</v>
      </c>
      <c r="W716" s="27">
        <v>31.302052711606692</v>
      </c>
      <c r="X716" s="88">
        <v>0.10000000000000003</v>
      </c>
      <c r="Y716" s="26">
        <v>542527.67217000027</v>
      </c>
      <c r="Z716" s="27">
        <v>45.82933537506338</v>
      </c>
      <c r="AA716" s="89">
        <v>0.61051000000000077</v>
      </c>
      <c r="AB716" s="67">
        <v>1</v>
      </c>
      <c r="AC716" s="67">
        <v>0</v>
      </c>
      <c r="AD716" s="75">
        <v>0</v>
      </c>
      <c r="AE716" s="64">
        <v>370553.7</v>
      </c>
      <c r="AF716" s="27">
        <f t="shared" si="124"/>
        <v>31.302052711606692</v>
      </c>
      <c r="AG716" s="88">
        <f>(AE716-M716)/M716</f>
        <v>0.10000000000000003</v>
      </c>
      <c r="AH716" s="26">
        <v>542527.67217000027</v>
      </c>
      <c r="AI716" s="27">
        <f t="shared" si="125"/>
        <v>45.82933537506338</v>
      </c>
      <c r="AJ716" s="89">
        <f>(AH716-M716)/M716</f>
        <v>0.61051000000000077</v>
      </c>
      <c r="AK716" s="67">
        <f t="shared" si="126"/>
        <v>1</v>
      </c>
      <c r="AL716" s="67">
        <f t="shared" si="127"/>
        <v>0</v>
      </c>
      <c r="AM716" s="75">
        <f t="shared" si="128"/>
        <v>0</v>
      </c>
    </row>
    <row r="717" spans="1:39" x14ac:dyDescent="0.25">
      <c r="A717" s="5"/>
      <c r="B717" s="50" t="s">
        <v>283</v>
      </c>
      <c r="C717" s="6" t="s">
        <v>1879</v>
      </c>
      <c r="D717" s="6" t="s">
        <v>1880</v>
      </c>
      <c r="E717" s="67" t="s">
        <v>947</v>
      </c>
      <c r="F717" s="76"/>
      <c r="G717" s="8">
        <v>41182</v>
      </c>
      <c r="H717" s="90">
        <f>VLOOKUP(C717,'[1]Actualisation du CIF'!B$7:G$1272,6,0)</f>
        <v>0.48174400000000001</v>
      </c>
      <c r="I717" s="68">
        <v>0.49254999999999999</v>
      </c>
      <c r="J717" s="11">
        <v>457.66334799999998</v>
      </c>
      <c r="K717" s="11">
        <v>284.13949500000001</v>
      </c>
      <c r="L717" s="51">
        <v>13828.751947000001</v>
      </c>
      <c r="M717" s="41">
        <v>0</v>
      </c>
      <c r="N717" s="21">
        <v>0</v>
      </c>
      <c r="O717" s="8">
        <v>-494351</v>
      </c>
      <c r="P717" s="23">
        <v>0</v>
      </c>
      <c r="Q717" s="24">
        <v>0</v>
      </c>
      <c r="R717" s="24">
        <v>0</v>
      </c>
      <c r="S717" s="42">
        <v>1</v>
      </c>
      <c r="T717" s="32">
        <v>205910</v>
      </c>
      <c r="U717" s="39">
        <v>1</v>
      </c>
      <c r="V717" s="64">
        <v>226501</v>
      </c>
      <c r="W717" s="27">
        <v>5.5</v>
      </c>
      <c r="X717" s="88" t="s">
        <v>2632</v>
      </c>
      <c r="Y717" s="26">
        <v>331620.11410000012</v>
      </c>
      <c r="Z717" s="27">
        <v>8.0525500000000036</v>
      </c>
      <c r="AA717" s="89" t="s">
        <v>2632</v>
      </c>
      <c r="AB717" s="67">
        <v>1</v>
      </c>
      <c r="AC717" s="67">
        <v>0</v>
      </c>
      <c r="AD717" s="75">
        <v>0</v>
      </c>
      <c r="AE717" s="64">
        <v>226501</v>
      </c>
      <c r="AF717" s="27">
        <f t="shared" si="124"/>
        <v>5.5</v>
      </c>
      <c r="AG717" s="88" t="s">
        <v>2632</v>
      </c>
      <c r="AH717" s="26">
        <v>331620.11410000001</v>
      </c>
      <c r="AI717" s="27">
        <f t="shared" si="125"/>
        <v>8.0525500000000001</v>
      </c>
      <c r="AJ717" s="89" t="s">
        <v>2632</v>
      </c>
      <c r="AK717" s="67">
        <f t="shared" si="126"/>
        <v>1</v>
      </c>
      <c r="AL717" s="67">
        <f t="shared" si="127"/>
        <v>0</v>
      </c>
      <c r="AM717" s="75">
        <f t="shared" si="128"/>
        <v>0</v>
      </c>
    </row>
    <row r="718" spans="1:39" x14ac:dyDescent="0.25">
      <c r="A718" s="5"/>
      <c r="B718" s="50" t="s">
        <v>283</v>
      </c>
      <c r="C718" s="6" t="s">
        <v>2606</v>
      </c>
      <c r="D718" s="6" t="s">
        <v>2607</v>
      </c>
      <c r="E718" s="67" t="s">
        <v>2661</v>
      </c>
      <c r="F718" s="76"/>
      <c r="G718" s="8">
        <v>264495</v>
      </c>
      <c r="H718" s="90">
        <f>VLOOKUP(C718,'[1]Actualisation du CIF'!B$7:G$1272,6,0)</f>
        <v>0.59763299999999997</v>
      </c>
      <c r="I718" s="68">
        <v>0.6</v>
      </c>
      <c r="J718" s="11">
        <v>412.63465100000002</v>
      </c>
      <c r="K718" s="11">
        <v>585.37420134364731</v>
      </c>
      <c r="L718" s="51">
        <v>13854.315560999999</v>
      </c>
      <c r="M718" s="41">
        <v>9121194</v>
      </c>
      <c r="N718" s="21">
        <v>34.485317302784551</v>
      </c>
      <c r="O718" s="8">
        <v>0</v>
      </c>
      <c r="P718" s="23">
        <v>1.3789778514555661E-2</v>
      </c>
      <c r="Q718" s="24">
        <v>1</v>
      </c>
      <c r="R718" s="24">
        <v>0</v>
      </c>
      <c r="S718" s="42">
        <v>0</v>
      </c>
      <c r="T718" s="32">
        <v>9121194</v>
      </c>
      <c r="U718" s="39">
        <v>0</v>
      </c>
      <c r="V718" s="64">
        <v>10031784.505087191</v>
      </c>
      <c r="W718" s="27">
        <v>37.928068602760696</v>
      </c>
      <c r="X718" s="88">
        <v>9.9832379958938622E-2</v>
      </c>
      <c r="Y718" s="26">
        <v>10573249.721372401</v>
      </c>
      <c r="Z718" s="27">
        <v>39.975234773331827</v>
      </c>
      <c r="AA718" s="89">
        <v>0.15919579403446538</v>
      </c>
      <c r="AB718" s="67">
        <v>1</v>
      </c>
      <c r="AC718" s="67">
        <v>0</v>
      </c>
      <c r="AD718" s="75">
        <v>0</v>
      </c>
      <c r="AE718" s="64">
        <v>9121194</v>
      </c>
      <c r="AF718" s="27">
        <f t="shared" si="124"/>
        <v>34.485317302784551</v>
      </c>
      <c r="AG718" s="88">
        <f t="shared" ref="AG718:AG741" si="129">(AE718-M718)/M718</f>
        <v>0</v>
      </c>
      <c r="AH718" s="26">
        <v>9887603.0669745803</v>
      </c>
      <c r="AI718" s="27">
        <f t="shared" si="125"/>
        <v>37.382948891187283</v>
      </c>
      <c r="AJ718" s="89">
        <f t="shared" ref="AJ718:AJ741" si="130">(AH718-M718)/M718</f>
        <v>8.4025081253022382E-2</v>
      </c>
      <c r="AK718" s="67">
        <f t="shared" si="126"/>
        <v>1</v>
      </c>
      <c r="AL718" s="67">
        <f t="shared" si="127"/>
        <v>0</v>
      </c>
      <c r="AM718" s="75">
        <f t="shared" si="128"/>
        <v>0</v>
      </c>
    </row>
    <row r="719" spans="1:39" x14ac:dyDescent="0.25">
      <c r="A719" s="5"/>
      <c r="B719" s="50" t="s">
        <v>283</v>
      </c>
      <c r="C719" s="6" t="s">
        <v>755</v>
      </c>
      <c r="D719" s="6" t="s">
        <v>756</v>
      </c>
      <c r="E719" s="67" t="s">
        <v>543</v>
      </c>
      <c r="F719" s="76"/>
      <c r="G719" s="8">
        <v>6191</v>
      </c>
      <c r="H719" s="90">
        <f>VLOOKUP(C719,'[1]Actualisation du CIF'!B$7:G$1272,6,0)</f>
        <v>0.41705599999999998</v>
      </c>
      <c r="I719" s="68">
        <v>0.41705599999999998</v>
      </c>
      <c r="J719" s="11">
        <v>98.644484000000006</v>
      </c>
      <c r="K719" s="11">
        <v>177.267167</v>
      </c>
      <c r="L719" s="51">
        <v>12998.335687999999</v>
      </c>
      <c r="M719" s="41">
        <v>128776</v>
      </c>
      <c r="N719" s="21">
        <v>20.800516879340979</v>
      </c>
      <c r="O719" s="8">
        <v>0</v>
      </c>
      <c r="P719" s="23">
        <v>-3.1324251984785463E-4</v>
      </c>
      <c r="Q719" s="24">
        <v>0</v>
      </c>
      <c r="R719" s="24">
        <v>1</v>
      </c>
      <c r="S719" s="42">
        <v>0</v>
      </c>
      <c r="T719" s="32">
        <v>128776</v>
      </c>
      <c r="U719" s="39">
        <v>0</v>
      </c>
      <c r="V719" s="64">
        <v>141653.6</v>
      </c>
      <c r="W719" s="27">
        <v>22.880568567275077</v>
      </c>
      <c r="X719" s="88">
        <v>0.10000000000000005</v>
      </c>
      <c r="Y719" s="26">
        <v>194466.33726860481</v>
      </c>
      <c r="Z719" s="27">
        <v>31.411135078114167</v>
      </c>
      <c r="AA719" s="89">
        <v>0.51011319864419469</v>
      </c>
      <c r="AB719" s="67">
        <v>1</v>
      </c>
      <c r="AC719" s="67">
        <v>0</v>
      </c>
      <c r="AD719" s="75">
        <v>0</v>
      </c>
      <c r="AE719" s="64">
        <v>141653.6</v>
      </c>
      <c r="AF719" s="27">
        <f t="shared" si="124"/>
        <v>22.880568567275077</v>
      </c>
      <c r="AG719" s="88">
        <f t="shared" si="129"/>
        <v>0.10000000000000005</v>
      </c>
      <c r="AH719" s="26">
        <v>181819.91321057535</v>
      </c>
      <c r="AI719" s="27">
        <f t="shared" si="125"/>
        <v>29.368424036597538</v>
      </c>
      <c r="AJ719" s="89">
        <f t="shared" si="130"/>
        <v>0.41190837741951414</v>
      </c>
      <c r="AK719" s="67">
        <f t="shared" si="126"/>
        <v>1</v>
      </c>
      <c r="AL719" s="67">
        <f t="shared" si="127"/>
        <v>0</v>
      </c>
      <c r="AM719" s="75">
        <f t="shared" si="128"/>
        <v>0</v>
      </c>
    </row>
    <row r="720" spans="1:39" x14ac:dyDescent="0.25">
      <c r="A720" s="5"/>
      <c r="B720" s="50" t="s">
        <v>286</v>
      </c>
      <c r="C720" s="6" t="s">
        <v>287</v>
      </c>
      <c r="D720" s="6" t="s">
        <v>288</v>
      </c>
      <c r="E720" s="67" t="s">
        <v>2633</v>
      </c>
      <c r="F720" s="76"/>
      <c r="G720" s="8">
        <v>37389</v>
      </c>
      <c r="H720" s="90">
        <f>VLOOKUP(C720,'[1]Actualisation du CIF'!B$7:G$1272,6,0)</f>
        <v>0.51723399999999997</v>
      </c>
      <c r="I720" s="68">
        <v>0.51408699999999996</v>
      </c>
      <c r="J720" s="11">
        <v>283.007542</v>
      </c>
      <c r="K720" s="11">
        <v>401.16184900000002</v>
      </c>
      <c r="L720" s="51">
        <v>13182.841007000001</v>
      </c>
      <c r="M720" s="41">
        <v>1890526</v>
      </c>
      <c r="N720" s="21">
        <v>50.563695204471905</v>
      </c>
      <c r="O720" s="8">
        <v>0</v>
      </c>
      <c r="P720" s="23">
        <v>-3.3455309805305307E-3</v>
      </c>
      <c r="Q720" s="24">
        <v>0</v>
      </c>
      <c r="R720" s="24">
        <v>1</v>
      </c>
      <c r="S720" s="42">
        <v>0</v>
      </c>
      <c r="T720" s="32">
        <v>1890526</v>
      </c>
      <c r="U720" s="39">
        <v>0</v>
      </c>
      <c r="V720" s="64">
        <v>1890526</v>
      </c>
      <c r="W720" s="27">
        <v>50.563695204471905</v>
      </c>
      <c r="X720" s="88">
        <v>0</v>
      </c>
      <c r="Y720" s="26">
        <v>1890526</v>
      </c>
      <c r="Z720" s="27">
        <v>50.563695204471905</v>
      </c>
      <c r="AA720" s="89">
        <v>0</v>
      </c>
      <c r="AB720" s="67">
        <v>0</v>
      </c>
      <c r="AC720" s="67">
        <v>0</v>
      </c>
      <c r="AD720" s="75">
        <v>1</v>
      </c>
      <c r="AE720" s="64">
        <v>1890526</v>
      </c>
      <c r="AF720" s="27">
        <f t="shared" si="124"/>
        <v>50.563695204471905</v>
      </c>
      <c r="AG720" s="88">
        <f t="shared" si="129"/>
        <v>0</v>
      </c>
      <c r="AH720" s="26">
        <v>1890526</v>
      </c>
      <c r="AI720" s="27">
        <f t="shared" si="125"/>
        <v>50.563695204471905</v>
      </c>
      <c r="AJ720" s="89">
        <f t="shared" si="130"/>
        <v>0</v>
      </c>
      <c r="AK720" s="67">
        <f t="shared" si="126"/>
        <v>0</v>
      </c>
      <c r="AL720" s="67">
        <f t="shared" si="127"/>
        <v>0</v>
      </c>
      <c r="AM720" s="75">
        <f t="shared" si="128"/>
        <v>1</v>
      </c>
    </row>
    <row r="721" spans="1:39" x14ac:dyDescent="0.25">
      <c r="A721" s="5"/>
      <c r="B721" s="50" t="s">
        <v>286</v>
      </c>
      <c r="C721" s="6" t="s">
        <v>771</v>
      </c>
      <c r="D721" s="6" t="s">
        <v>772</v>
      </c>
      <c r="E721" s="67" t="s">
        <v>543</v>
      </c>
      <c r="F721" s="76"/>
      <c r="G721" s="8">
        <v>6636</v>
      </c>
      <c r="H721" s="90">
        <f>VLOOKUP(C721,'[1]Actualisation du CIF'!B$7:G$1272,6,0)</f>
        <v>0.65549800000000003</v>
      </c>
      <c r="I721" s="68">
        <v>0.6</v>
      </c>
      <c r="J721" s="11">
        <v>114.086197</v>
      </c>
      <c r="K721" s="11">
        <v>177.267167</v>
      </c>
      <c r="L721" s="51">
        <v>12143.987768000001</v>
      </c>
      <c r="M721" s="41">
        <v>192608</v>
      </c>
      <c r="N721" s="21">
        <v>29.024713682941531</v>
      </c>
      <c r="O721" s="8">
        <v>0</v>
      </c>
      <c r="P721" s="23">
        <v>-3.5370315963675733E-3</v>
      </c>
      <c r="Q721" s="24">
        <v>0</v>
      </c>
      <c r="R721" s="24">
        <v>1</v>
      </c>
      <c r="S721" s="42">
        <v>0</v>
      </c>
      <c r="T721" s="32">
        <v>192608</v>
      </c>
      <c r="U721" s="39">
        <v>0</v>
      </c>
      <c r="V721" s="64">
        <v>211868.80000000002</v>
      </c>
      <c r="W721" s="27">
        <v>31.927185051235686</v>
      </c>
      <c r="X721" s="88">
        <v>0.10000000000000009</v>
      </c>
      <c r="Y721" s="26">
        <v>287069.6652117949</v>
      </c>
      <c r="Z721" s="27">
        <v>43.259443220583918</v>
      </c>
      <c r="AA721" s="89">
        <v>0.49043479612370666</v>
      </c>
      <c r="AB721" s="67">
        <v>1</v>
      </c>
      <c r="AC721" s="67">
        <v>0</v>
      </c>
      <c r="AD721" s="75">
        <v>0</v>
      </c>
      <c r="AE721" s="64">
        <v>211868.80000000002</v>
      </c>
      <c r="AF721" s="27">
        <f t="shared" si="124"/>
        <v>31.927185051235686</v>
      </c>
      <c r="AG721" s="88">
        <f t="shared" si="129"/>
        <v>0.10000000000000009</v>
      </c>
      <c r="AH721" s="26">
        <v>268419.1965536041</v>
      </c>
      <c r="AI721" s="27">
        <f t="shared" si="125"/>
        <v>40.448944628330935</v>
      </c>
      <c r="AJ721" s="89">
        <f t="shared" si="130"/>
        <v>0.39360357074266955</v>
      </c>
      <c r="AK721" s="67">
        <f t="shared" si="126"/>
        <v>1</v>
      </c>
      <c r="AL721" s="67">
        <f t="shared" si="127"/>
        <v>0</v>
      </c>
      <c r="AM721" s="75">
        <f t="shared" si="128"/>
        <v>0</v>
      </c>
    </row>
    <row r="722" spans="1:39" x14ac:dyDescent="0.25">
      <c r="A722" s="5"/>
      <c r="B722" s="50" t="s">
        <v>286</v>
      </c>
      <c r="C722" s="6" t="s">
        <v>289</v>
      </c>
      <c r="D722" s="6" t="s">
        <v>290</v>
      </c>
      <c r="E722" s="67" t="s">
        <v>2633</v>
      </c>
      <c r="F722" s="76"/>
      <c r="G722" s="8">
        <v>30331</v>
      </c>
      <c r="H722" s="90">
        <f>VLOOKUP(C722,'[1]Actualisation du CIF'!B$7:G$1272,6,0)</f>
        <v>0.87995299999999999</v>
      </c>
      <c r="I722" s="68">
        <v>0.6</v>
      </c>
      <c r="J722" s="11">
        <v>302.75493699999998</v>
      </c>
      <c r="K722" s="11">
        <v>401.16184900000002</v>
      </c>
      <c r="L722" s="51">
        <v>12025.046904999999</v>
      </c>
      <c r="M722" s="41">
        <v>2228672</v>
      </c>
      <c r="N722" s="21">
        <v>73.478355477893899</v>
      </c>
      <c r="O722" s="8">
        <v>0</v>
      </c>
      <c r="P722" s="23">
        <v>-7.2515537236570267E-3</v>
      </c>
      <c r="Q722" s="24">
        <v>0</v>
      </c>
      <c r="R722" s="24">
        <v>1</v>
      </c>
      <c r="S722" s="42">
        <v>0</v>
      </c>
      <c r="T722" s="32">
        <v>2228672</v>
      </c>
      <c r="U722" s="39">
        <v>0</v>
      </c>
      <c r="V722" s="64">
        <v>2228672</v>
      </c>
      <c r="W722" s="27">
        <v>73.478355477893899</v>
      </c>
      <c r="X722" s="88">
        <v>0</v>
      </c>
      <c r="Y722" s="26">
        <v>2228672</v>
      </c>
      <c r="Z722" s="27">
        <v>73.478355477893899</v>
      </c>
      <c r="AA722" s="89">
        <v>0</v>
      </c>
      <c r="AB722" s="67">
        <v>0</v>
      </c>
      <c r="AC722" s="67">
        <v>0</v>
      </c>
      <c r="AD722" s="75">
        <v>1</v>
      </c>
      <c r="AE722" s="64">
        <v>2228672</v>
      </c>
      <c r="AF722" s="27">
        <f t="shared" si="124"/>
        <v>73.478355477893899</v>
      </c>
      <c r="AG722" s="88">
        <f t="shared" si="129"/>
        <v>0</v>
      </c>
      <c r="AH722" s="26">
        <v>2228672</v>
      </c>
      <c r="AI722" s="27">
        <f t="shared" si="125"/>
        <v>73.478355477893899</v>
      </c>
      <c r="AJ722" s="89">
        <f t="shared" si="130"/>
        <v>0</v>
      </c>
      <c r="AK722" s="67">
        <f t="shared" si="126"/>
        <v>0</v>
      </c>
      <c r="AL722" s="67">
        <f t="shared" si="127"/>
        <v>0</v>
      </c>
      <c r="AM722" s="75">
        <f t="shared" si="128"/>
        <v>1</v>
      </c>
    </row>
    <row r="723" spans="1:39" x14ac:dyDescent="0.25">
      <c r="A723" s="5"/>
      <c r="B723" s="50" t="s">
        <v>286</v>
      </c>
      <c r="C723" s="6" t="s">
        <v>1893</v>
      </c>
      <c r="D723" s="6" t="s">
        <v>1894</v>
      </c>
      <c r="E723" s="67" t="s">
        <v>947</v>
      </c>
      <c r="F723" s="76" t="s">
        <v>2656</v>
      </c>
      <c r="G723" s="8">
        <v>17944</v>
      </c>
      <c r="H723" s="90">
        <f>VLOOKUP(C723,'[1]Actualisation du CIF'!B$7:G$1272,6,0)</f>
        <v>0.366753</v>
      </c>
      <c r="I723" s="68">
        <v>0.366753</v>
      </c>
      <c r="J723" s="11">
        <v>435.36903699999999</v>
      </c>
      <c r="K723" s="11">
        <v>284.13949500000001</v>
      </c>
      <c r="L723" s="51">
        <v>12481.59809</v>
      </c>
      <c r="M723" s="41">
        <v>135137</v>
      </c>
      <c r="N723" s="21">
        <v>7.5310410164957649</v>
      </c>
      <c r="O723" s="8">
        <v>0</v>
      </c>
      <c r="P723" s="23">
        <v>-1.8623580522304086E-2</v>
      </c>
      <c r="Q723" s="24">
        <v>0</v>
      </c>
      <c r="R723" s="24">
        <v>1</v>
      </c>
      <c r="S723" s="42">
        <v>0</v>
      </c>
      <c r="T723" s="32">
        <v>135137</v>
      </c>
      <c r="U723" s="39">
        <v>0</v>
      </c>
      <c r="V723" s="64">
        <v>148650.70000000001</v>
      </c>
      <c r="W723" s="27">
        <v>8.2841451181453412</v>
      </c>
      <c r="X723" s="88">
        <v>0.10000000000000009</v>
      </c>
      <c r="Y723" s="26">
        <v>217639.48987000011</v>
      </c>
      <c r="Z723" s="27">
        <v>12.128816867476599</v>
      </c>
      <c r="AA723" s="89">
        <v>0.61051000000000077</v>
      </c>
      <c r="AB723" s="67">
        <v>1</v>
      </c>
      <c r="AC723" s="67">
        <v>0</v>
      </c>
      <c r="AD723" s="75">
        <v>0</v>
      </c>
      <c r="AE723" s="64">
        <v>148650.70000000001</v>
      </c>
      <c r="AF723" s="27">
        <f t="shared" si="124"/>
        <v>8.2841451181453412</v>
      </c>
      <c r="AG723" s="88">
        <f t="shared" si="129"/>
        <v>0.10000000000000009</v>
      </c>
      <c r="AH723" s="26">
        <v>217639.48987000011</v>
      </c>
      <c r="AI723" s="27">
        <f t="shared" si="125"/>
        <v>12.128816867476599</v>
      </c>
      <c r="AJ723" s="89">
        <f t="shared" si="130"/>
        <v>0.61051000000000077</v>
      </c>
      <c r="AK723" s="67">
        <f t="shared" si="126"/>
        <v>1</v>
      </c>
      <c r="AL723" s="67">
        <f t="shared" si="127"/>
        <v>0</v>
      </c>
      <c r="AM723" s="75">
        <f t="shared" si="128"/>
        <v>0</v>
      </c>
    </row>
    <row r="724" spans="1:39" x14ac:dyDescent="0.25">
      <c r="A724" s="5"/>
      <c r="B724" s="50" t="s">
        <v>286</v>
      </c>
      <c r="C724" s="6" t="s">
        <v>773</v>
      </c>
      <c r="D724" s="6" t="s">
        <v>774</v>
      </c>
      <c r="E724" s="67" t="s">
        <v>543</v>
      </c>
      <c r="F724" s="76"/>
      <c r="G724" s="8">
        <v>7930</v>
      </c>
      <c r="H724" s="90">
        <f>VLOOKUP(C724,'[1]Actualisation du CIF'!B$7:G$1272,6,0)</f>
        <v>0.61116300000000001</v>
      </c>
      <c r="I724" s="68">
        <v>0.6</v>
      </c>
      <c r="J724" s="11">
        <v>105.91198</v>
      </c>
      <c r="K724" s="11">
        <v>177.267167</v>
      </c>
      <c r="L724" s="51">
        <v>11568.136315</v>
      </c>
      <c r="M724" s="41">
        <v>257090</v>
      </c>
      <c r="N724" s="21">
        <v>32.419924337957127</v>
      </c>
      <c r="O724" s="8">
        <v>0</v>
      </c>
      <c r="P724" s="23">
        <v>-3.7676895270033765E-3</v>
      </c>
      <c r="Q724" s="24">
        <v>0</v>
      </c>
      <c r="R724" s="24">
        <v>1</v>
      </c>
      <c r="S724" s="42">
        <v>0</v>
      </c>
      <c r="T724" s="32">
        <v>257090.00000000003</v>
      </c>
      <c r="U724" s="39">
        <v>0</v>
      </c>
      <c r="V724" s="64">
        <v>282799.00000000006</v>
      </c>
      <c r="W724" s="27">
        <v>35.661916771752843</v>
      </c>
      <c r="X724" s="88">
        <v>0.10000000000000023</v>
      </c>
      <c r="Y724" s="26">
        <v>359603.63044759457</v>
      </c>
      <c r="Z724" s="27">
        <v>45.347242174980401</v>
      </c>
      <c r="AA724" s="89">
        <v>0.39874608287990415</v>
      </c>
      <c r="AB724" s="67">
        <v>1</v>
      </c>
      <c r="AC724" s="67">
        <v>0</v>
      </c>
      <c r="AD724" s="75">
        <v>0</v>
      </c>
      <c r="AE724" s="64">
        <v>282799.00000000006</v>
      </c>
      <c r="AF724" s="27">
        <f t="shared" si="124"/>
        <v>35.661916771752843</v>
      </c>
      <c r="AG724" s="88">
        <f t="shared" si="129"/>
        <v>0.10000000000000023</v>
      </c>
      <c r="AH724" s="26">
        <v>336216.32973420294</v>
      </c>
      <c r="AI724" s="27">
        <f t="shared" si="125"/>
        <v>42.398023926129</v>
      </c>
      <c r="AJ724" s="89">
        <f t="shared" si="130"/>
        <v>0.30777676974679274</v>
      </c>
      <c r="AK724" s="67">
        <f t="shared" si="126"/>
        <v>1</v>
      </c>
      <c r="AL724" s="67">
        <f t="shared" si="127"/>
        <v>0</v>
      </c>
      <c r="AM724" s="75">
        <f t="shared" si="128"/>
        <v>0</v>
      </c>
    </row>
    <row r="725" spans="1:39" x14ac:dyDescent="0.25">
      <c r="A725" s="5"/>
      <c r="B725" s="50" t="s">
        <v>286</v>
      </c>
      <c r="C725" s="6" t="s">
        <v>1891</v>
      </c>
      <c r="D725" s="6" t="s">
        <v>1892</v>
      </c>
      <c r="E725" s="67" t="s">
        <v>947</v>
      </c>
      <c r="F725" s="76"/>
      <c r="G725" s="8">
        <v>11081</v>
      </c>
      <c r="H725" s="90">
        <f>VLOOKUP(C725,'[1]Actualisation du CIF'!B$7:G$1272,6,0)</f>
        <v>0.52493800000000002</v>
      </c>
      <c r="I725" s="68">
        <v>0.573793</v>
      </c>
      <c r="J725" s="11">
        <v>240.07003</v>
      </c>
      <c r="K725" s="11">
        <v>284.13949500000001</v>
      </c>
      <c r="L725" s="51">
        <v>11036.287342</v>
      </c>
      <c r="M725" s="41">
        <v>268862</v>
      </c>
      <c r="N725" s="21">
        <v>24.263333634148541</v>
      </c>
      <c r="O725" s="8">
        <v>0</v>
      </c>
      <c r="P725" s="23">
        <v>-1.0330865293517184E-2</v>
      </c>
      <c r="Q725" s="24">
        <v>0</v>
      </c>
      <c r="R725" s="24">
        <v>1</v>
      </c>
      <c r="S725" s="42">
        <v>0</v>
      </c>
      <c r="T725" s="32">
        <v>268862</v>
      </c>
      <c r="U725" s="39">
        <v>0</v>
      </c>
      <c r="V725" s="64">
        <v>295748.2</v>
      </c>
      <c r="W725" s="27">
        <v>26.689666997563396</v>
      </c>
      <c r="X725" s="88">
        <v>0.10000000000000005</v>
      </c>
      <c r="Y725" s="26">
        <v>390945.89826197131</v>
      </c>
      <c r="Z725" s="27">
        <v>35.280741653458293</v>
      </c>
      <c r="AA725" s="89">
        <v>0.45407643423753191</v>
      </c>
      <c r="AB725" s="67">
        <v>1</v>
      </c>
      <c r="AC725" s="67">
        <v>0</v>
      </c>
      <c r="AD725" s="75">
        <v>0</v>
      </c>
      <c r="AE725" s="64">
        <v>295748.2</v>
      </c>
      <c r="AF725" s="27">
        <f t="shared" si="124"/>
        <v>26.689666997563396</v>
      </c>
      <c r="AG725" s="88">
        <f t="shared" si="129"/>
        <v>0.10000000000000005</v>
      </c>
      <c r="AH725" s="26">
        <v>399613.35098462366</v>
      </c>
      <c r="AI725" s="27">
        <f t="shared" si="125"/>
        <v>36.062932134701171</v>
      </c>
      <c r="AJ725" s="89">
        <f t="shared" si="130"/>
        <v>0.48631398630012296</v>
      </c>
      <c r="AK725" s="67">
        <f t="shared" si="126"/>
        <v>1</v>
      </c>
      <c r="AL725" s="67">
        <f t="shared" si="127"/>
        <v>0</v>
      </c>
      <c r="AM725" s="75">
        <f t="shared" si="128"/>
        <v>0</v>
      </c>
    </row>
    <row r="726" spans="1:39" x14ac:dyDescent="0.25">
      <c r="A726" s="5"/>
      <c r="B726" s="50" t="s">
        <v>286</v>
      </c>
      <c r="C726" s="6" t="s">
        <v>777</v>
      </c>
      <c r="D726" s="6" t="s">
        <v>778</v>
      </c>
      <c r="E726" s="67" t="s">
        <v>543</v>
      </c>
      <c r="F726" s="76"/>
      <c r="G726" s="8">
        <v>7096</v>
      </c>
      <c r="H726" s="90">
        <f>VLOOKUP(C726,'[1]Actualisation du CIF'!B$7:G$1272,6,0)</f>
        <v>0.59634399999999999</v>
      </c>
      <c r="I726" s="68">
        <v>0.59634399999999999</v>
      </c>
      <c r="J726" s="11">
        <v>179.77804399999999</v>
      </c>
      <c r="K726" s="11">
        <v>177.267167</v>
      </c>
      <c r="L726" s="51">
        <v>12817.068017</v>
      </c>
      <c r="M726" s="41">
        <v>175315</v>
      </c>
      <c r="N726" s="21">
        <v>24.706172491544532</v>
      </c>
      <c r="O726" s="8">
        <v>0</v>
      </c>
      <c r="P726" s="23">
        <v>-5.7224422378348936E-3</v>
      </c>
      <c r="Q726" s="24">
        <v>0</v>
      </c>
      <c r="R726" s="24">
        <v>1</v>
      </c>
      <c r="S726" s="42">
        <v>0</v>
      </c>
      <c r="T726" s="32">
        <v>175315</v>
      </c>
      <c r="U726" s="39">
        <v>0</v>
      </c>
      <c r="V726" s="64">
        <v>192846.50000000003</v>
      </c>
      <c r="W726" s="27">
        <v>27.17678974069899</v>
      </c>
      <c r="X726" s="88">
        <v>0.10000000000000017</v>
      </c>
      <c r="Y726" s="26">
        <v>253241.29227639848</v>
      </c>
      <c r="Z726" s="27">
        <v>35.687893500056155</v>
      </c>
      <c r="AA726" s="89">
        <v>0.44449301130193358</v>
      </c>
      <c r="AB726" s="67">
        <v>1</v>
      </c>
      <c r="AC726" s="67">
        <v>0</v>
      </c>
      <c r="AD726" s="75">
        <v>0</v>
      </c>
      <c r="AE726" s="64">
        <v>192846.50000000003</v>
      </c>
      <c r="AF726" s="27">
        <f t="shared" si="124"/>
        <v>27.17678974069899</v>
      </c>
      <c r="AG726" s="88">
        <f t="shared" si="129"/>
        <v>0.10000000000000017</v>
      </c>
      <c r="AH726" s="26">
        <v>236865.06760613545</v>
      </c>
      <c r="AI726" s="27">
        <f t="shared" si="125"/>
        <v>33.380082808079969</v>
      </c>
      <c r="AJ726" s="89">
        <f t="shared" si="130"/>
        <v>0.35108272313341954</v>
      </c>
      <c r="AK726" s="67">
        <f t="shared" si="126"/>
        <v>1</v>
      </c>
      <c r="AL726" s="67">
        <f t="shared" si="127"/>
        <v>0</v>
      </c>
      <c r="AM726" s="75">
        <f t="shared" si="128"/>
        <v>0</v>
      </c>
    </row>
    <row r="727" spans="1:39" x14ac:dyDescent="0.25">
      <c r="A727" s="5"/>
      <c r="B727" s="50" t="s">
        <v>286</v>
      </c>
      <c r="C727" s="6" t="s">
        <v>763</v>
      </c>
      <c r="D727" s="6" t="s">
        <v>764</v>
      </c>
      <c r="E727" s="67" t="s">
        <v>543</v>
      </c>
      <c r="F727" s="76"/>
      <c r="G727" s="8">
        <v>24149</v>
      </c>
      <c r="H727" s="90">
        <f>VLOOKUP(C727,'[1]Actualisation du CIF'!B$7:G$1272,6,0)</f>
        <v>0.396893</v>
      </c>
      <c r="I727" s="68">
        <v>0.396893</v>
      </c>
      <c r="J727" s="11">
        <v>145.35442499999999</v>
      </c>
      <c r="K727" s="11">
        <v>177.267167</v>
      </c>
      <c r="L727" s="51">
        <v>11540.876179000001</v>
      </c>
      <c r="M727" s="41">
        <v>240410</v>
      </c>
      <c r="N727" s="21">
        <v>9.9552776512484993</v>
      </c>
      <c r="O727" s="8">
        <v>0</v>
      </c>
      <c r="P727" s="23">
        <v>-1.2573281894503734E-2</v>
      </c>
      <c r="Q727" s="24">
        <v>0</v>
      </c>
      <c r="R727" s="24">
        <v>1</v>
      </c>
      <c r="S727" s="42">
        <v>0</v>
      </c>
      <c r="T727" s="32">
        <v>240410</v>
      </c>
      <c r="U727" s="39">
        <v>0</v>
      </c>
      <c r="V727" s="64">
        <v>264451</v>
      </c>
      <c r="W727" s="27">
        <v>10.950805416373349</v>
      </c>
      <c r="X727" s="88">
        <v>0.1</v>
      </c>
      <c r="Y727" s="26">
        <v>387182.70910000015</v>
      </c>
      <c r="Z727" s="27">
        <v>16.033074210112225</v>
      </c>
      <c r="AA727" s="89">
        <v>0.61051000000000066</v>
      </c>
      <c r="AB727" s="67">
        <v>1</v>
      </c>
      <c r="AC727" s="67">
        <v>0</v>
      </c>
      <c r="AD727" s="75">
        <v>0</v>
      </c>
      <c r="AE727" s="64">
        <v>264451</v>
      </c>
      <c r="AF727" s="27">
        <f t="shared" si="124"/>
        <v>10.950805416373349</v>
      </c>
      <c r="AG727" s="88">
        <f t="shared" si="129"/>
        <v>0.1</v>
      </c>
      <c r="AH727" s="26">
        <v>387182.70910000015</v>
      </c>
      <c r="AI727" s="27">
        <f t="shared" si="125"/>
        <v>16.033074210112225</v>
      </c>
      <c r="AJ727" s="89">
        <f t="shared" si="130"/>
        <v>0.61051000000000066</v>
      </c>
      <c r="AK727" s="67">
        <f t="shared" si="126"/>
        <v>1</v>
      </c>
      <c r="AL727" s="67">
        <f t="shared" si="127"/>
        <v>0</v>
      </c>
      <c r="AM727" s="75">
        <f t="shared" si="128"/>
        <v>0</v>
      </c>
    </row>
    <row r="728" spans="1:39" x14ac:dyDescent="0.25">
      <c r="A728" s="5"/>
      <c r="B728" s="50" t="s">
        <v>286</v>
      </c>
      <c r="C728" s="6" t="s">
        <v>1889</v>
      </c>
      <c r="D728" s="6" t="s">
        <v>1890</v>
      </c>
      <c r="E728" s="67" t="s">
        <v>947</v>
      </c>
      <c r="F728" s="76"/>
      <c r="G728" s="8">
        <v>9391</v>
      </c>
      <c r="H728" s="90">
        <f>VLOOKUP(C728,'[1]Actualisation du CIF'!B$7:G$1272,6,0)</f>
        <v>0.63137799999999999</v>
      </c>
      <c r="I728" s="68">
        <v>0.54967900000000003</v>
      </c>
      <c r="J728" s="11">
        <v>302.724311</v>
      </c>
      <c r="K728" s="11">
        <v>284.13949500000001</v>
      </c>
      <c r="L728" s="51">
        <v>12497.058263999999</v>
      </c>
      <c r="M728" s="41">
        <v>195712</v>
      </c>
      <c r="N728" s="21">
        <v>20.840379086359281</v>
      </c>
      <c r="O728" s="8">
        <v>0</v>
      </c>
      <c r="P728" s="23">
        <v>1.3541654190822721E-2</v>
      </c>
      <c r="Q728" s="24">
        <v>1</v>
      </c>
      <c r="R728" s="24">
        <v>0</v>
      </c>
      <c r="S728" s="42">
        <v>0</v>
      </c>
      <c r="T728" s="32">
        <v>195712</v>
      </c>
      <c r="U728" s="39">
        <v>0</v>
      </c>
      <c r="V728" s="64">
        <v>215283.20000000001</v>
      </c>
      <c r="W728" s="27">
        <v>22.924416994995209</v>
      </c>
      <c r="X728" s="88">
        <v>0.10000000000000006</v>
      </c>
      <c r="Y728" s="26">
        <v>315196.13312000013</v>
      </c>
      <c r="Z728" s="27">
        <v>33.563638922372498</v>
      </c>
      <c r="AA728" s="89">
        <v>0.61051000000000066</v>
      </c>
      <c r="AB728" s="67">
        <v>1</v>
      </c>
      <c r="AC728" s="67">
        <v>0</v>
      </c>
      <c r="AD728" s="75">
        <v>0</v>
      </c>
      <c r="AE728" s="64">
        <v>215283.20000000001</v>
      </c>
      <c r="AF728" s="27">
        <f t="shared" si="124"/>
        <v>22.924416994995209</v>
      </c>
      <c r="AG728" s="88">
        <f t="shared" si="129"/>
        <v>0.10000000000000006</v>
      </c>
      <c r="AH728" s="26">
        <v>287190.38092047372</v>
      </c>
      <c r="AI728" s="27">
        <f t="shared" si="125"/>
        <v>30.58144829309698</v>
      </c>
      <c r="AJ728" s="89">
        <f t="shared" si="130"/>
        <v>0.46741324456586064</v>
      </c>
      <c r="AK728" s="67">
        <f t="shared" si="126"/>
        <v>1</v>
      </c>
      <c r="AL728" s="67">
        <f t="shared" si="127"/>
        <v>0</v>
      </c>
      <c r="AM728" s="75">
        <f t="shared" si="128"/>
        <v>0</v>
      </c>
    </row>
    <row r="729" spans="1:39" x14ac:dyDescent="0.25">
      <c r="A729" s="5"/>
      <c r="B729" s="50" t="s">
        <v>286</v>
      </c>
      <c r="C729" s="6" t="s">
        <v>1887</v>
      </c>
      <c r="D729" s="6" t="s">
        <v>1888</v>
      </c>
      <c r="E729" s="67" t="s">
        <v>947</v>
      </c>
      <c r="F729" s="76"/>
      <c r="G729" s="8">
        <v>8835</v>
      </c>
      <c r="H729" s="90">
        <f>VLOOKUP(C729,'[1]Actualisation du CIF'!B$7:G$1272,6,0)</f>
        <v>0.59912500000000002</v>
      </c>
      <c r="I729" s="68">
        <v>0.6</v>
      </c>
      <c r="J729" s="11">
        <v>113.04923599999999</v>
      </c>
      <c r="K729" s="11">
        <v>284.13949500000001</v>
      </c>
      <c r="L729" s="51">
        <v>10828.403032</v>
      </c>
      <c r="M729" s="41">
        <v>388491</v>
      </c>
      <c r="N729" s="21">
        <v>43.971816638370122</v>
      </c>
      <c r="O729" s="8">
        <v>0</v>
      </c>
      <c r="P729" s="23">
        <v>-3.8416783165816011E-3</v>
      </c>
      <c r="Q729" s="24">
        <v>0</v>
      </c>
      <c r="R729" s="24">
        <v>1</v>
      </c>
      <c r="S729" s="42">
        <v>0</v>
      </c>
      <c r="T729" s="32">
        <v>388491</v>
      </c>
      <c r="U729" s="39">
        <v>0</v>
      </c>
      <c r="V729" s="64">
        <v>427340.10000000003</v>
      </c>
      <c r="W729" s="27">
        <v>48.368998302207132</v>
      </c>
      <c r="X729" s="88">
        <v>0.10000000000000009</v>
      </c>
      <c r="Y729" s="26">
        <v>495267.03906868771</v>
      </c>
      <c r="Z729" s="27">
        <v>56.057389821017281</v>
      </c>
      <c r="AA729" s="89">
        <v>0.27484816654359484</v>
      </c>
      <c r="AB729" s="67">
        <v>1</v>
      </c>
      <c r="AC729" s="67">
        <v>0</v>
      </c>
      <c r="AD729" s="75">
        <v>0</v>
      </c>
      <c r="AE729" s="64">
        <v>418438.72668093565</v>
      </c>
      <c r="AF729" s="27">
        <f t="shared" si="124"/>
        <v>47.361485759019317</v>
      </c>
      <c r="AG729" s="88">
        <f t="shared" si="129"/>
        <v>7.70873113686949E-2</v>
      </c>
      <c r="AH729" s="26">
        <v>463598.84151520411</v>
      </c>
      <c r="AI729" s="27">
        <f t="shared" si="125"/>
        <v>52.472987155088184</v>
      </c>
      <c r="AJ729" s="89">
        <f t="shared" si="130"/>
        <v>0.19333225612743696</v>
      </c>
      <c r="AK729" s="67">
        <f t="shared" si="126"/>
        <v>1</v>
      </c>
      <c r="AL729" s="67">
        <f t="shared" si="127"/>
        <v>0</v>
      </c>
      <c r="AM729" s="75">
        <f t="shared" si="128"/>
        <v>0</v>
      </c>
    </row>
    <row r="730" spans="1:39" x14ac:dyDescent="0.25">
      <c r="A730" s="5"/>
      <c r="B730" s="50" t="s">
        <v>286</v>
      </c>
      <c r="C730" s="6" t="s">
        <v>775</v>
      </c>
      <c r="D730" s="6" t="s">
        <v>776</v>
      </c>
      <c r="E730" s="67" t="s">
        <v>543</v>
      </c>
      <c r="F730" s="76"/>
      <c r="G730" s="8">
        <v>9153</v>
      </c>
      <c r="H730" s="90">
        <f>VLOOKUP(C730,'[1]Actualisation du CIF'!B$7:G$1272,6,0)</f>
        <v>0.56325000000000003</v>
      </c>
      <c r="I730" s="68">
        <v>0.56325000000000003</v>
      </c>
      <c r="J730" s="11">
        <v>112.696274</v>
      </c>
      <c r="K730" s="11">
        <v>177.267167</v>
      </c>
      <c r="L730" s="51">
        <v>11735.303359</v>
      </c>
      <c r="M730" s="41">
        <v>115533</v>
      </c>
      <c r="N730" s="21">
        <v>12.622418879056047</v>
      </c>
      <c r="O730" s="8">
        <v>0</v>
      </c>
      <c r="P730" s="23">
        <v>-8.8843375195001087E-3</v>
      </c>
      <c r="Q730" s="24">
        <v>0</v>
      </c>
      <c r="R730" s="24">
        <v>1</v>
      </c>
      <c r="S730" s="42">
        <v>0</v>
      </c>
      <c r="T730" s="32">
        <v>115533</v>
      </c>
      <c r="U730" s="39">
        <v>0</v>
      </c>
      <c r="V730" s="64">
        <v>127086.30000000002</v>
      </c>
      <c r="W730" s="27">
        <v>13.884660766961654</v>
      </c>
      <c r="X730" s="88">
        <v>0.10000000000000014</v>
      </c>
      <c r="Y730" s="26">
        <v>186067.0518300001</v>
      </c>
      <c r="Z730" s="27">
        <v>20.328531828908567</v>
      </c>
      <c r="AA730" s="89">
        <v>0.61051000000000089</v>
      </c>
      <c r="AB730" s="67">
        <v>1</v>
      </c>
      <c r="AC730" s="67">
        <v>0</v>
      </c>
      <c r="AD730" s="75">
        <v>0</v>
      </c>
      <c r="AE730" s="64">
        <v>127086.30000000002</v>
      </c>
      <c r="AF730" s="27">
        <f t="shared" si="124"/>
        <v>13.884660766961654</v>
      </c>
      <c r="AG730" s="88">
        <f t="shared" si="129"/>
        <v>0.10000000000000014</v>
      </c>
      <c r="AH730" s="26">
        <v>186067.0518300001</v>
      </c>
      <c r="AI730" s="27">
        <f t="shared" si="125"/>
        <v>20.328531828908567</v>
      </c>
      <c r="AJ730" s="89">
        <f t="shared" si="130"/>
        <v>0.61051000000000089</v>
      </c>
      <c r="AK730" s="67">
        <f t="shared" si="126"/>
        <v>1</v>
      </c>
      <c r="AL730" s="67">
        <f t="shared" si="127"/>
        <v>0</v>
      </c>
      <c r="AM730" s="75">
        <f t="shared" si="128"/>
        <v>0</v>
      </c>
    </row>
    <row r="731" spans="1:39" x14ac:dyDescent="0.25">
      <c r="A731" s="5"/>
      <c r="B731" s="50" t="s">
        <v>286</v>
      </c>
      <c r="C731" s="6" t="s">
        <v>767</v>
      </c>
      <c r="D731" s="6" t="s">
        <v>768</v>
      </c>
      <c r="E731" s="67" t="s">
        <v>543</v>
      </c>
      <c r="F731" s="76"/>
      <c r="G731" s="8">
        <v>5223</v>
      </c>
      <c r="H731" s="90">
        <f>VLOOKUP(C731,'[1]Actualisation du CIF'!B$7:G$1272,6,0)</f>
        <v>0.76070899999999997</v>
      </c>
      <c r="I731" s="68">
        <v>0.6</v>
      </c>
      <c r="J731" s="11">
        <v>74.844533999999996</v>
      </c>
      <c r="K731" s="11">
        <v>177.267167</v>
      </c>
      <c r="L731" s="51">
        <v>12013.739087</v>
      </c>
      <c r="M731" s="41">
        <v>264513</v>
      </c>
      <c r="N731" s="21">
        <v>50.643882825962088</v>
      </c>
      <c r="O731" s="8">
        <v>0</v>
      </c>
      <c r="P731" s="23">
        <v>-8.9751354245558058E-3</v>
      </c>
      <c r="Q731" s="24">
        <v>0</v>
      </c>
      <c r="R731" s="24">
        <v>1</v>
      </c>
      <c r="S731" s="42">
        <v>0</v>
      </c>
      <c r="T731" s="32">
        <v>264513</v>
      </c>
      <c r="U731" s="39">
        <v>0</v>
      </c>
      <c r="V731" s="64">
        <v>264513</v>
      </c>
      <c r="W731" s="27">
        <v>50.643882825962088</v>
      </c>
      <c r="X731" s="88">
        <v>0</v>
      </c>
      <c r="Y731" s="26">
        <v>276390.53445990745</v>
      </c>
      <c r="Z731" s="27">
        <v>52.917965625101942</v>
      </c>
      <c r="AA731" s="89">
        <v>4.4903405352128042E-2</v>
      </c>
      <c r="AB731" s="67">
        <v>1</v>
      </c>
      <c r="AC731" s="67">
        <v>0</v>
      </c>
      <c r="AD731" s="75">
        <v>0</v>
      </c>
      <c r="AE731" s="64">
        <v>264513</v>
      </c>
      <c r="AF731" s="27">
        <f t="shared" si="124"/>
        <v>50.643882825962088</v>
      </c>
      <c r="AG731" s="88">
        <f t="shared" si="129"/>
        <v>0</v>
      </c>
      <c r="AH731" s="26">
        <v>264513</v>
      </c>
      <c r="AI731" s="27">
        <f t="shared" si="125"/>
        <v>50.643882825962088</v>
      </c>
      <c r="AJ731" s="89">
        <f t="shared" si="130"/>
        <v>0</v>
      </c>
      <c r="AK731" s="67">
        <f t="shared" si="126"/>
        <v>0</v>
      </c>
      <c r="AL731" s="67">
        <f t="shared" si="127"/>
        <v>0</v>
      </c>
      <c r="AM731" s="75">
        <f t="shared" si="128"/>
        <v>1</v>
      </c>
    </row>
    <row r="732" spans="1:39" x14ac:dyDescent="0.25">
      <c r="A732" s="5"/>
      <c r="B732" s="50" t="s">
        <v>286</v>
      </c>
      <c r="C732" s="6" t="s">
        <v>1895</v>
      </c>
      <c r="D732" s="6" t="s">
        <v>1896</v>
      </c>
      <c r="E732" s="67" t="s">
        <v>947</v>
      </c>
      <c r="F732" s="76"/>
      <c r="G732" s="8">
        <v>7663</v>
      </c>
      <c r="H732" s="90">
        <f>VLOOKUP(C732,'[1]Actualisation du CIF'!B$7:G$1272,6,0)</f>
        <v>0.46563700000000002</v>
      </c>
      <c r="I732" s="68">
        <v>0.46563700000000002</v>
      </c>
      <c r="J732" s="11">
        <v>306.08090800000002</v>
      </c>
      <c r="K732" s="11">
        <v>284.13949500000001</v>
      </c>
      <c r="L732" s="51">
        <v>12000.790578</v>
      </c>
      <c r="M732" s="41">
        <v>90560</v>
      </c>
      <c r="N732" s="21">
        <v>11.817825916742789</v>
      </c>
      <c r="O732" s="8">
        <v>0</v>
      </c>
      <c r="P732" s="23">
        <v>-0.1272868081998878</v>
      </c>
      <c r="Q732" s="24">
        <v>0</v>
      </c>
      <c r="R732" s="24">
        <v>1</v>
      </c>
      <c r="S732" s="42">
        <v>0</v>
      </c>
      <c r="T732" s="32">
        <v>90560</v>
      </c>
      <c r="U732" s="39">
        <v>0</v>
      </c>
      <c r="V732" s="64">
        <v>99616.000000000015</v>
      </c>
      <c r="W732" s="27">
        <v>12.99960850841707</v>
      </c>
      <c r="X732" s="88">
        <v>0.10000000000000016</v>
      </c>
      <c r="Y732" s="26">
        <v>145847.78560000006</v>
      </c>
      <c r="Z732" s="27">
        <v>19.03272681717344</v>
      </c>
      <c r="AA732" s="89">
        <v>0.61051000000000066</v>
      </c>
      <c r="AB732" s="67">
        <v>1</v>
      </c>
      <c r="AC732" s="67">
        <v>0</v>
      </c>
      <c r="AD732" s="75">
        <v>0</v>
      </c>
      <c r="AE732" s="64">
        <v>99616.000000000015</v>
      </c>
      <c r="AF732" s="27">
        <f t="shared" si="124"/>
        <v>12.99960850841707</v>
      </c>
      <c r="AG732" s="88">
        <f t="shared" si="129"/>
        <v>0.10000000000000016</v>
      </c>
      <c r="AH732" s="26">
        <v>145847.78560000006</v>
      </c>
      <c r="AI732" s="27">
        <f t="shared" si="125"/>
        <v>19.03272681717344</v>
      </c>
      <c r="AJ732" s="89">
        <f t="shared" si="130"/>
        <v>0.61051000000000066</v>
      </c>
      <c r="AK732" s="67">
        <f t="shared" si="126"/>
        <v>1</v>
      </c>
      <c r="AL732" s="67">
        <f t="shared" si="127"/>
        <v>0</v>
      </c>
      <c r="AM732" s="75">
        <f t="shared" si="128"/>
        <v>0</v>
      </c>
    </row>
    <row r="733" spans="1:39" x14ac:dyDescent="0.25">
      <c r="A733" s="5"/>
      <c r="B733" s="50" t="s">
        <v>286</v>
      </c>
      <c r="C733" s="6" t="s">
        <v>765</v>
      </c>
      <c r="D733" s="6" t="s">
        <v>766</v>
      </c>
      <c r="E733" s="67" t="s">
        <v>543</v>
      </c>
      <c r="F733" s="76"/>
      <c r="G733" s="8">
        <v>8018</v>
      </c>
      <c r="H733" s="90">
        <f>VLOOKUP(C733,'[1]Actualisation du CIF'!B$7:G$1272,6,0)</f>
        <v>0.69937000000000005</v>
      </c>
      <c r="I733" s="68">
        <v>0.6</v>
      </c>
      <c r="J733" s="11">
        <v>103.42654</v>
      </c>
      <c r="K733" s="11">
        <v>177.267167</v>
      </c>
      <c r="L733" s="51">
        <v>10959.318875000001</v>
      </c>
      <c r="M733" s="41">
        <v>401274</v>
      </c>
      <c r="N733" s="21">
        <v>50.046645048640556</v>
      </c>
      <c r="O733" s="8">
        <v>0</v>
      </c>
      <c r="P733" s="23">
        <v>1.1464803054610925E-4</v>
      </c>
      <c r="Q733" s="24">
        <v>1</v>
      </c>
      <c r="R733" s="24">
        <v>0</v>
      </c>
      <c r="S733" s="42">
        <v>0</v>
      </c>
      <c r="T733" s="32">
        <v>401274</v>
      </c>
      <c r="U733" s="39">
        <v>0</v>
      </c>
      <c r="V733" s="64">
        <v>401274</v>
      </c>
      <c r="W733" s="27">
        <v>50.046645048640556</v>
      </c>
      <c r="X733" s="88">
        <v>0</v>
      </c>
      <c r="Y733" s="26">
        <v>401274</v>
      </c>
      <c r="Z733" s="27">
        <v>50.046645048640556</v>
      </c>
      <c r="AA733" s="89">
        <v>0</v>
      </c>
      <c r="AB733" s="67">
        <v>0</v>
      </c>
      <c r="AC733" s="67">
        <v>0</v>
      </c>
      <c r="AD733" s="75">
        <v>1</v>
      </c>
      <c r="AE733" s="64">
        <v>401274</v>
      </c>
      <c r="AF733" s="27">
        <f t="shared" si="124"/>
        <v>50.046645048640556</v>
      </c>
      <c r="AG733" s="88">
        <f t="shared" si="129"/>
        <v>0</v>
      </c>
      <c r="AH733" s="26">
        <v>401274</v>
      </c>
      <c r="AI733" s="27">
        <f t="shared" si="125"/>
        <v>50.046645048640556</v>
      </c>
      <c r="AJ733" s="89">
        <f t="shared" si="130"/>
        <v>0</v>
      </c>
      <c r="AK733" s="67">
        <f t="shared" si="126"/>
        <v>0</v>
      </c>
      <c r="AL733" s="67">
        <f t="shared" si="127"/>
        <v>0</v>
      </c>
      <c r="AM733" s="75">
        <f t="shared" si="128"/>
        <v>1</v>
      </c>
    </row>
    <row r="734" spans="1:39" x14ac:dyDescent="0.25">
      <c r="A734" s="5"/>
      <c r="B734" s="50" t="s">
        <v>286</v>
      </c>
      <c r="C734" s="6" t="s">
        <v>769</v>
      </c>
      <c r="D734" s="6" t="s">
        <v>770</v>
      </c>
      <c r="E734" s="67" t="s">
        <v>543</v>
      </c>
      <c r="F734" s="76"/>
      <c r="G734" s="8">
        <v>7680</v>
      </c>
      <c r="H734" s="90">
        <f>VLOOKUP(C734,'[1]Actualisation du CIF'!B$7:G$1272,6,0)</f>
        <v>0.63736899999999996</v>
      </c>
      <c r="I734" s="68">
        <v>0.6</v>
      </c>
      <c r="J734" s="11">
        <v>74.482031000000006</v>
      </c>
      <c r="K734" s="11">
        <v>177.267167</v>
      </c>
      <c r="L734" s="51">
        <v>11588.19677</v>
      </c>
      <c r="M734" s="41">
        <v>199899</v>
      </c>
      <c r="N734" s="21">
        <v>26.028515625000001</v>
      </c>
      <c r="O734" s="8">
        <v>0</v>
      </c>
      <c r="P734" s="23">
        <v>6.1036440254550557E-4</v>
      </c>
      <c r="Q734" s="24">
        <v>1</v>
      </c>
      <c r="R734" s="24">
        <v>0</v>
      </c>
      <c r="S734" s="42">
        <v>0</v>
      </c>
      <c r="T734" s="32">
        <v>199899</v>
      </c>
      <c r="U734" s="39">
        <v>0</v>
      </c>
      <c r="V734" s="64">
        <v>219888.90000000002</v>
      </c>
      <c r="W734" s="27">
        <v>28.631367187500004</v>
      </c>
      <c r="X734" s="88">
        <v>0.10000000000000012</v>
      </c>
      <c r="Y734" s="26">
        <v>321939.33849000011</v>
      </c>
      <c r="Z734" s="27">
        <v>41.919184699218768</v>
      </c>
      <c r="AA734" s="89">
        <v>0.61051000000000055</v>
      </c>
      <c r="AB734" s="67">
        <v>1</v>
      </c>
      <c r="AC734" s="67">
        <v>0</v>
      </c>
      <c r="AD734" s="75">
        <v>0</v>
      </c>
      <c r="AE734" s="64">
        <v>219888.90000000002</v>
      </c>
      <c r="AF734" s="27">
        <f t="shared" si="124"/>
        <v>28.631367187500004</v>
      </c>
      <c r="AG734" s="88">
        <f t="shared" si="129"/>
        <v>0.10000000000000012</v>
      </c>
      <c r="AH734" s="26">
        <v>321939.33849000011</v>
      </c>
      <c r="AI734" s="27">
        <f t="shared" si="125"/>
        <v>41.919184699218768</v>
      </c>
      <c r="AJ734" s="89">
        <f t="shared" si="130"/>
        <v>0.61051000000000055</v>
      </c>
      <c r="AK734" s="67">
        <f t="shared" si="126"/>
        <v>1</v>
      </c>
      <c r="AL734" s="67">
        <f t="shared" si="127"/>
        <v>0</v>
      </c>
      <c r="AM734" s="75">
        <f t="shared" si="128"/>
        <v>0</v>
      </c>
    </row>
    <row r="735" spans="1:39" x14ac:dyDescent="0.25">
      <c r="A735" s="5"/>
      <c r="B735" s="50" t="s">
        <v>291</v>
      </c>
      <c r="C735" s="6" t="s">
        <v>1905</v>
      </c>
      <c r="D735" s="6" t="s">
        <v>1906</v>
      </c>
      <c r="E735" s="67" t="s">
        <v>947</v>
      </c>
      <c r="F735" s="76"/>
      <c r="G735" s="8">
        <v>33107</v>
      </c>
      <c r="H735" s="90">
        <f>VLOOKUP(C735,'[1]Actualisation du CIF'!B$7:G$1272,6,0)</f>
        <v>0.40473900000000002</v>
      </c>
      <c r="I735" s="68">
        <v>0.40470899999999999</v>
      </c>
      <c r="J735" s="11">
        <v>197.687468</v>
      </c>
      <c r="K735" s="11">
        <v>284.13949500000001</v>
      </c>
      <c r="L735" s="51">
        <v>13738.831543</v>
      </c>
      <c r="M735" s="41">
        <v>679314</v>
      </c>
      <c r="N735" s="21">
        <v>20.518742259945025</v>
      </c>
      <c r="O735" s="8">
        <v>0</v>
      </c>
      <c r="P735" s="23">
        <v>-9.416541854043417E-2</v>
      </c>
      <c r="Q735" s="24">
        <v>0</v>
      </c>
      <c r="R735" s="24">
        <v>1</v>
      </c>
      <c r="S735" s="42">
        <v>0</v>
      </c>
      <c r="T735" s="32">
        <v>679314</v>
      </c>
      <c r="U735" s="39">
        <v>0</v>
      </c>
      <c r="V735" s="64">
        <v>747245.4</v>
      </c>
      <c r="W735" s="27">
        <v>22.570616485939532</v>
      </c>
      <c r="X735" s="88">
        <v>0.10000000000000003</v>
      </c>
      <c r="Y735" s="26">
        <v>899906.43976357311</v>
      </c>
      <c r="Z735" s="27">
        <v>27.181757325144929</v>
      </c>
      <c r="AA735" s="89">
        <v>0.32472824020051572</v>
      </c>
      <c r="AB735" s="67">
        <v>1</v>
      </c>
      <c r="AC735" s="67">
        <v>0</v>
      </c>
      <c r="AD735" s="75">
        <v>0</v>
      </c>
      <c r="AE735" s="64">
        <v>747245.4</v>
      </c>
      <c r="AF735" s="27">
        <f t="shared" si="124"/>
        <v>22.570616485939532</v>
      </c>
      <c r="AG735" s="88">
        <f t="shared" si="129"/>
        <v>0.10000000000000003</v>
      </c>
      <c r="AH735" s="26">
        <v>841476.16017334978</v>
      </c>
      <c r="AI735" s="27">
        <f t="shared" si="125"/>
        <v>25.416865320728238</v>
      </c>
      <c r="AJ735" s="89">
        <f t="shared" si="130"/>
        <v>0.23871458585182961</v>
      </c>
      <c r="AK735" s="67">
        <f t="shared" si="126"/>
        <v>1</v>
      </c>
      <c r="AL735" s="67">
        <f t="shared" si="127"/>
        <v>0</v>
      </c>
      <c r="AM735" s="75">
        <f t="shared" si="128"/>
        <v>0</v>
      </c>
    </row>
    <row r="736" spans="1:39" x14ac:dyDescent="0.25">
      <c r="A736" s="5"/>
      <c r="B736" s="50" t="s">
        <v>291</v>
      </c>
      <c r="C736" s="6" t="s">
        <v>294</v>
      </c>
      <c r="D736" s="6" t="s">
        <v>295</v>
      </c>
      <c r="E736" s="67" t="s">
        <v>2633</v>
      </c>
      <c r="F736" s="76"/>
      <c r="G736" s="8">
        <v>216767</v>
      </c>
      <c r="H736" s="90">
        <f>VLOOKUP(C736,'[1]Actualisation du CIF'!B$7:G$1272,6,0)</f>
        <v>0.39929700000000001</v>
      </c>
      <c r="I736" s="68">
        <v>0.39951500000000001</v>
      </c>
      <c r="J736" s="11">
        <v>317.105436</v>
      </c>
      <c r="K736" s="11">
        <v>401.16184900000002</v>
      </c>
      <c r="L736" s="51">
        <v>13962.795854</v>
      </c>
      <c r="M736" s="41">
        <v>4697156</v>
      </c>
      <c r="N736" s="21">
        <v>21.669147056516906</v>
      </c>
      <c r="O736" s="8">
        <v>0</v>
      </c>
      <c r="P736" s="23">
        <v>-0.11219960494655255</v>
      </c>
      <c r="Q736" s="24">
        <v>0</v>
      </c>
      <c r="R736" s="24">
        <v>1</v>
      </c>
      <c r="S736" s="42">
        <v>0</v>
      </c>
      <c r="T736" s="32">
        <v>4697156</v>
      </c>
      <c r="U736" s="39">
        <v>0</v>
      </c>
      <c r="V736" s="64">
        <v>5166871.6000000006</v>
      </c>
      <c r="W736" s="27">
        <v>23.836061762168598</v>
      </c>
      <c r="X736" s="88">
        <v>0.10000000000000012</v>
      </c>
      <c r="Y736" s="26">
        <v>5494600.4133007294</v>
      </c>
      <c r="Z736" s="27">
        <v>25.347956161688494</v>
      </c>
      <c r="AA736" s="89">
        <v>0.16977175407858061</v>
      </c>
      <c r="AB736" s="67">
        <v>1</v>
      </c>
      <c r="AC736" s="67">
        <v>0</v>
      </c>
      <c r="AD736" s="75">
        <v>0</v>
      </c>
      <c r="AE736" s="64">
        <v>4697156</v>
      </c>
      <c r="AF736" s="27">
        <f t="shared" si="124"/>
        <v>21.669147056516906</v>
      </c>
      <c r="AG736" s="88">
        <f t="shared" si="129"/>
        <v>0</v>
      </c>
      <c r="AH736" s="26">
        <v>5141530.1984457802</v>
      </c>
      <c r="AI736" s="27">
        <f t="shared" si="125"/>
        <v>23.719155583856306</v>
      </c>
      <c r="AJ736" s="89">
        <f t="shared" si="130"/>
        <v>9.4604947854782809E-2</v>
      </c>
      <c r="AK736" s="67">
        <f t="shared" si="126"/>
        <v>1</v>
      </c>
      <c r="AL736" s="67">
        <f t="shared" si="127"/>
        <v>0</v>
      </c>
      <c r="AM736" s="75">
        <f t="shared" si="128"/>
        <v>0</v>
      </c>
    </row>
    <row r="737" spans="1:39" x14ac:dyDescent="0.25">
      <c r="A737" s="5"/>
      <c r="B737" s="50" t="s">
        <v>291</v>
      </c>
      <c r="C737" s="6" t="s">
        <v>1897</v>
      </c>
      <c r="D737" s="6" t="s">
        <v>1898</v>
      </c>
      <c r="E737" s="67" t="s">
        <v>947</v>
      </c>
      <c r="F737" s="76"/>
      <c r="G737" s="8">
        <v>112762</v>
      </c>
      <c r="H737" s="90">
        <f>VLOOKUP(C737,'[1]Actualisation du CIF'!B$7:G$1272,6,0)</f>
        <v>0.27498</v>
      </c>
      <c r="I737" s="68">
        <v>0.29236400000000001</v>
      </c>
      <c r="J737" s="11">
        <v>226.474468</v>
      </c>
      <c r="K737" s="11">
        <v>284.13949500000001</v>
      </c>
      <c r="L737" s="51">
        <v>14895.491117</v>
      </c>
      <c r="M737" s="41">
        <v>1336789</v>
      </c>
      <c r="N737" s="21">
        <v>11.854960004256753</v>
      </c>
      <c r="O737" s="8">
        <v>0</v>
      </c>
      <c r="P737" s="23">
        <v>-9.2992051887774083E-2</v>
      </c>
      <c r="Q737" s="24">
        <v>0</v>
      </c>
      <c r="R737" s="24">
        <v>1</v>
      </c>
      <c r="S737" s="42">
        <v>0</v>
      </c>
      <c r="T737" s="32">
        <v>1336789</v>
      </c>
      <c r="U737" s="39">
        <v>0</v>
      </c>
      <c r="V737" s="64">
        <v>1470467.9000000001</v>
      </c>
      <c r="W737" s="27">
        <v>13.040456004682429</v>
      </c>
      <c r="X737" s="88">
        <v>0.1000000000000001</v>
      </c>
      <c r="Y737" s="26">
        <v>1923178.8620856691</v>
      </c>
      <c r="Z737" s="27">
        <v>17.055203544506739</v>
      </c>
      <c r="AA737" s="89">
        <v>0.4386555111432463</v>
      </c>
      <c r="AB737" s="67">
        <v>1</v>
      </c>
      <c r="AC737" s="67">
        <v>0</v>
      </c>
      <c r="AD737" s="75">
        <v>0</v>
      </c>
      <c r="AE737" s="64">
        <v>1470467.9000000001</v>
      </c>
      <c r="AF737" s="27">
        <f t="shared" si="124"/>
        <v>13.040456004682429</v>
      </c>
      <c r="AG737" s="88">
        <f t="shared" si="129"/>
        <v>0.1000000000000001</v>
      </c>
      <c r="AH737" s="26">
        <v>1912405.4822018808</v>
      </c>
      <c r="AI737" s="27">
        <f t="shared" si="125"/>
        <v>16.959662671838746</v>
      </c>
      <c r="AJ737" s="89">
        <f t="shared" si="130"/>
        <v>0.43059636352624142</v>
      </c>
      <c r="AK737" s="67">
        <f t="shared" si="126"/>
        <v>1</v>
      </c>
      <c r="AL737" s="67">
        <f t="shared" si="127"/>
        <v>0</v>
      </c>
      <c r="AM737" s="75">
        <f t="shared" si="128"/>
        <v>0</v>
      </c>
    </row>
    <row r="738" spans="1:39" x14ac:dyDescent="0.25">
      <c r="A738" s="5"/>
      <c r="B738" s="50" t="s">
        <v>291</v>
      </c>
      <c r="C738" s="6" t="s">
        <v>1899</v>
      </c>
      <c r="D738" s="6" t="s">
        <v>1900</v>
      </c>
      <c r="E738" s="67" t="s">
        <v>947</v>
      </c>
      <c r="F738" s="76"/>
      <c r="G738" s="8">
        <v>46734</v>
      </c>
      <c r="H738" s="90">
        <f>VLOOKUP(C738,'[1]Actualisation du CIF'!B$7:G$1272,6,0)</f>
        <v>0.39169300000000001</v>
      </c>
      <c r="I738" s="68">
        <v>0.42024299999999998</v>
      </c>
      <c r="J738" s="11">
        <v>318.990542</v>
      </c>
      <c r="K738" s="11">
        <v>284.13949500000001</v>
      </c>
      <c r="L738" s="51">
        <v>11859.407217</v>
      </c>
      <c r="M738" s="41">
        <v>586400</v>
      </c>
      <c r="N738" s="21">
        <v>12.547609877177216</v>
      </c>
      <c r="O738" s="8">
        <v>0</v>
      </c>
      <c r="P738" s="23">
        <v>5.5019902250227275E-4</v>
      </c>
      <c r="Q738" s="24">
        <v>1</v>
      </c>
      <c r="R738" s="24">
        <v>0</v>
      </c>
      <c r="S738" s="42">
        <v>0</v>
      </c>
      <c r="T738" s="32">
        <v>586400</v>
      </c>
      <c r="U738" s="39">
        <v>0</v>
      </c>
      <c r="V738" s="64">
        <v>645040</v>
      </c>
      <c r="W738" s="27">
        <v>13.802370864894938</v>
      </c>
      <c r="X738" s="88">
        <v>0.1</v>
      </c>
      <c r="Y738" s="26">
        <v>944403.06400000025</v>
      </c>
      <c r="Z738" s="27">
        <v>20.208051183292682</v>
      </c>
      <c r="AA738" s="89">
        <v>0.61051000000000044</v>
      </c>
      <c r="AB738" s="67">
        <v>1</v>
      </c>
      <c r="AC738" s="67">
        <v>0</v>
      </c>
      <c r="AD738" s="75">
        <v>0</v>
      </c>
      <c r="AE738" s="64">
        <v>645040</v>
      </c>
      <c r="AF738" s="27">
        <f t="shared" si="124"/>
        <v>13.802370864894938</v>
      </c>
      <c r="AG738" s="88">
        <f t="shared" si="129"/>
        <v>0.1</v>
      </c>
      <c r="AH738" s="26">
        <v>944403.06400000025</v>
      </c>
      <c r="AI738" s="27">
        <f t="shared" si="125"/>
        <v>20.208051183292682</v>
      </c>
      <c r="AJ738" s="89">
        <f t="shared" si="130"/>
        <v>0.61051000000000044</v>
      </c>
      <c r="AK738" s="67">
        <f t="shared" si="126"/>
        <v>1</v>
      </c>
      <c r="AL738" s="67">
        <f t="shared" si="127"/>
        <v>0</v>
      </c>
      <c r="AM738" s="75">
        <f t="shared" si="128"/>
        <v>0</v>
      </c>
    </row>
    <row r="739" spans="1:39" x14ac:dyDescent="0.25">
      <c r="A739" s="5"/>
      <c r="B739" s="50" t="s">
        <v>291</v>
      </c>
      <c r="C739" s="6" t="s">
        <v>1901</v>
      </c>
      <c r="D739" s="6" t="s">
        <v>1902</v>
      </c>
      <c r="E739" s="67" t="s">
        <v>947</v>
      </c>
      <c r="F739" s="76"/>
      <c r="G739" s="8">
        <v>42415</v>
      </c>
      <c r="H739" s="90">
        <f>VLOOKUP(C739,'[1]Actualisation du CIF'!B$7:G$1272,6,0)</f>
        <v>0.36816399999999999</v>
      </c>
      <c r="I739" s="68">
        <v>0.34495999999999999</v>
      </c>
      <c r="J739" s="11">
        <v>302.52500300000003</v>
      </c>
      <c r="K739" s="11">
        <v>284.13949500000001</v>
      </c>
      <c r="L739" s="51">
        <v>11857.24941</v>
      </c>
      <c r="M739" s="41">
        <v>572902</v>
      </c>
      <c r="N739" s="21">
        <v>13.507061181185902</v>
      </c>
      <c r="O739" s="8">
        <v>0</v>
      </c>
      <c r="P739" s="23">
        <v>5.230163607260383E-3</v>
      </c>
      <c r="Q739" s="24">
        <v>1</v>
      </c>
      <c r="R739" s="24">
        <v>0</v>
      </c>
      <c r="S739" s="42">
        <v>0</v>
      </c>
      <c r="T739" s="32">
        <v>572902</v>
      </c>
      <c r="U739" s="39">
        <v>0</v>
      </c>
      <c r="V739" s="64">
        <v>630192.20000000007</v>
      </c>
      <c r="W739" s="27">
        <v>14.857767299304493</v>
      </c>
      <c r="X739" s="88">
        <v>0.10000000000000012</v>
      </c>
      <c r="Y739" s="26">
        <v>922664.40002000041</v>
      </c>
      <c r="Z739" s="27">
        <v>21.753257102911714</v>
      </c>
      <c r="AA739" s="89">
        <v>0.61051000000000066</v>
      </c>
      <c r="AB739" s="67">
        <v>1</v>
      </c>
      <c r="AC739" s="67">
        <v>0</v>
      </c>
      <c r="AD739" s="75">
        <v>0</v>
      </c>
      <c r="AE739" s="64">
        <v>630192.20000000007</v>
      </c>
      <c r="AF739" s="27">
        <f t="shared" si="124"/>
        <v>14.857767299304493</v>
      </c>
      <c r="AG739" s="88">
        <f t="shared" si="129"/>
        <v>0.10000000000000012</v>
      </c>
      <c r="AH739" s="26">
        <v>830688.953705939</v>
      </c>
      <c r="AI739" s="27">
        <f t="shared" si="125"/>
        <v>19.584792024188118</v>
      </c>
      <c r="AJ739" s="89">
        <f t="shared" si="130"/>
        <v>0.44996692925830073</v>
      </c>
      <c r="AK739" s="67">
        <f t="shared" si="126"/>
        <v>1</v>
      </c>
      <c r="AL739" s="67">
        <f t="shared" si="127"/>
        <v>0</v>
      </c>
      <c r="AM739" s="75">
        <f t="shared" si="128"/>
        <v>0</v>
      </c>
    </row>
    <row r="740" spans="1:39" x14ac:dyDescent="0.25">
      <c r="A740" s="5"/>
      <c r="B740" s="50" t="s">
        <v>291</v>
      </c>
      <c r="C740" s="6" t="s">
        <v>1903</v>
      </c>
      <c r="D740" s="6" t="s">
        <v>1904</v>
      </c>
      <c r="E740" s="67" t="s">
        <v>947</v>
      </c>
      <c r="F740" s="76"/>
      <c r="G740" s="8">
        <v>45265</v>
      </c>
      <c r="H740" s="90">
        <f>VLOOKUP(C740,'[1]Actualisation du CIF'!B$7:G$1272,6,0)</f>
        <v>0.35868100000000003</v>
      </c>
      <c r="I740" s="68">
        <v>0.38645299999999999</v>
      </c>
      <c r="J740" s="11">
        <v>310.79995600000001</v>
      </c>
      <c r="K740" s="11">
        <v>284.13949500000001</v>
      </c>
      <c r="L740" s="51">
        <v>11732.859705999999</v>
      </c>
      <c r="M740" s="41">
        <v>563452</v>
      </c>
      <c r="N740" s="21">
        <v>12.44785154092566</v>
      </c>
      <c r="O740" s="8">
        <v>0</v>
      </c>
      <c r="P740" s="23">
        <v>5.9304457403699983E-3</v>
      </c>
      <c r="Q740" s="24">
        <v>1</v>
      </c>
      <c r="R740" s="24">
        <v>0</v>
      </c>
      <c r="S740" s="42">
        <v>0</v>
      </c>
      <c r="T740" s="32">
        <v>563452</v>
      </c>
      <c r="U740" s="39">
        <v>0</v>
      </c>
      <c r="V740" s="64">
        <v>619797.20000000007</v>
      </c>
      <c r="W740" s="27">
        <v>13.692636695018228</v>
      </c>
      <c r="X740" s="88">
        <v>0.10000000000000013</v>
      </c>
      <c r="Y740" s="26">
        <v>907445.08052000043</v>
      </c>
      <c r="Z740" s="27">
        <v>20.047389385176196</v>
      </c>
      <c r="AA740" s="89">
        <v>0.61051000000000077</v>
      </c>
      <c r="AB740" s="67">
        <v>1</v>
      </c>
      <c r="AC740" s="67">
        <v>0</v>
      </c>
      <c r="AD740" s="75">
        <v>0</v>
      </c>
      <c r="AE740" s="64">
        <v>619797.20000000007</v>
      </c>
      <c r="AF740" s="27">
        <f t="shared" si="124"/>
        <v>13.692636695018228</v>
      </c>
      <c r="AG740" s="88">
        <f t="shared" si="129"/>
        <v>0.10000000000000013</v>
      </c>
      <c r="AH740" s="26">
        <v>907445.08052000043</v>
      </c>
      <c r="AI740" s="27">
        <f t="shared" si="125"/>
        <v>20.047389385176196</v>
      </c>
      <c r="AJ740" s="89">
        <f t="shared" si="130"/>
        <v>0.61051000000000077</v>
      </c>
      <c r="AK740" s="67">
        <f t="shared" si="126"/>
        <v>1</v>
      </c>
      <c r="AL740" s="67">
        <f t="shared" si="127"/>
        <v>0</v>
      </c>
      <c r="AM740" s="75">
        <f t="shared" si="128"/>
        <v>0</v>
      </c>
    </row>
    <row r="741" spans="1:39" x14ac:dyDescent="0.25">
      <c r="A741" s="5"/>
      <c r="B741" s="50" t="s">
        <v>291</v>
      </c>
      <c r="C741" s="6" t="s">
        <v>292</v>
      </c>
      <c r="D741" s="6" t="s">
        <v>293</v>
      </c>
      <c r="E741" s="67" t="s">
        <v>2633</v>
      </c>
      <c r="F741" s="76"/>
      <c r="G741" s="8">
        <v>192942</v>
      </c>
      <c r="H741" s="90">
        <f>VLOOKUP(C741,'[1]Actualisation du CIF'!B$7:G$1272,6,0)</f>
        <v>0.27367900000000001</v>
      </c>
      <c r="I741" s="68">
        <v>0.26118000000000002</v>
      </c>
      <c r="J741" s="11">
        <v>286.05917299999999</v>
      </c>
      <c r="K741" s="11">
        <v>401.16184900000002</v>
      </c>
      <c r="L741" s="51">
        <v>15587.755247999999</v>
      </c>
      <c r="M741" s="41">
        <v>4823435</v>
      </c>
      <c r="N741" s="21">
        <v>24.999403965958681</v>
      </c>
      <c r="O741" s="8">
        <v>0</v>
      </c>
      <c r="P741" s="23">
        <v>7.2306087223522652E-3</v>
      </c>
      <c r="Q741" s="24">
        <v>1</v>
      </c>
      <c r="R741" s="24">
        <v>0</v>
      </c>
      <c r="S741" s="42">
        <v>0</v>
      </c>
      <c r="T741" s="32">
        <v>4823435</v>
      </c>
      <c r="U741" s="39">
        <v>0</v>
      </c>
      <c r="V741" s="64">
        <v>4582263.25</v>
      </c>
      <c r="W741" s="27">
        <v>23.749433767660747</v>
      </c>
      <c r="X741" s="88">
        <v>-0.05</v>
      </c>
      <c r="Y741" s="26">
        <v>3732282.0562703116</v>
      </c>
      <c r="Z741" s="27">
        <v>19.344062237720721</v>
      </c>
      <c r="AA741" s="89">
        <v>-0.22621906250000018</v>
      </c>
      <c r="AB741" s="67">
        <v>0</v>
      </c>
      <c r="AC741" s="67">
        <v>1</v>
      </c>
      <c r="AD741" s="75">
        <v>0</v>
      </c>
      <c r="AE741" s="64">
        <v>4582263.25</v>
      </c>
      <c r="AF741" s="27">
        <f t="shared" si="124"/>
        <v>23.749433767660747</v>
      </c>
      <c r="AG741" s="88">
        <f t="shared" si="129"/>
        <v>-0.05</v>
      </c>
      <c r="AH741" s="26">
        <v>3732282.0562703116</v>
      </c>
      <c r="AI741" s="27">
        <f t="shared" si="125"/>
        <v>19.344062237720721</v>
      </c>
      <c r="AJ741" s="89">
        <f t="shared" si="130"/>
        <v>-0.22621906250000018</v>
      </c>
      <c r="AK741" s="67">
        <f t="shared" si="126"/>
        <v>0</v>
      </c>
      <c r="AL741" s="67">
        <f t="shared" si="127"/>
        <v>1</v>
      </c>
      <c r="AM741" s="75">
        <f t="shared" si="128"/>
        <v>0</v>
      </c>
    </row>
    <row r="742" spans="1:39" x14ac:dyDescent="0.25">
      <c r="A742" s="5"/>
      <c r="B742" s="50" t="s">
        <v>291</v>
      </c>
      <c r="C742" s="6" t="s">
        <v>779</v>
      </c>
      <c r="D742" s="6" t="s">
        <v>780</v>
      </c>
      <c r="E742" s="67" t="s">
        <v>543</v>
      </c>
      <c r="F742" s="76"/>
      <c r="G742" s="8">
        <v>19483</v>
      </c>
      <c r="H742" s="90">
        <f>VLOOKUP(C742,'[1]Actualisation du CIF'!B$7:G$1272,6,0)</f>
        <v>0.227017</v>
      </c>
      <c r="I742" s="68">
        <v>0.227017</v>
      </c>
      <c r="J742" s="11">
        <v>120.721039</v>
      </c>
      <c r="K742" s="11">
        <v>177.267167</v>
      </c>
      <c r="L742" s="51">
        <v>14215.304436</v>
      </c>
      <c r="M742" s="41">
        <v>92232</v>
      </c>
      <c r="N742" s="21">
        <v>4.7339732074115899</v>
      </c>
      <c r="O742" s="8">
        <v>0</v>
      </c>
      <c r="P742" s="23">
        <v>7.4502787239911971E-3</v>
      </c>
      <c r="Q742" s="24">
        <v>1</v>
      </c>
      <c r="R742" s="24">
        <v>0</v>
      </c>
      <c r="S742" s="42">
        <v>0</v>
      </c>
      <c r="T742" s="32">
        <v>97415</v>
      </c>
      <c r="U742" s="39">
        <v>1</v>
      </c>
      <c r="V742" s="64">
        <v>107156.5</v>
      </c>
      <c r="W742" s="27">
        <v>5.5</v>
      </c>
      <c r="X742" s="88" t="s">
        <v>2632</v>
      </c>
      <c r="Y742" s="26">
        <v>156887.83165000007</v>
      </c>
      <c r="Z742" s="27">
        <v>8.0525500000000036</v>
      </c>
      <c r="AA742" s="89" t="s">
        <v>2632</v>
      </c>
      <c r="AB742" s="67">
        <v>1</v>
      </c>
      <c r="AC742" s="67">
        <v>0</v>
      </c>
      <c r="AD742" s="75">
        <v>0</v>
      </c>
      <c r="AE742" s="64">
        <v>107156.5</v>
      </c>
      <c r="AF742" s="27">
        <f t="shared" si="124"/>
        <v>5.5</v>
      </c>
      <c r="AG742" s="88" t="s">
        <v>2632</v>
      </c>
      <c r="AH742" s="26">
        <v>156887.83165000007</v>
      </c>
      <c r="AI742" s="27">
        <f t="shared" si="125"/>
        <v>8.0525500000000036</v>
      </c>
      <c r="AJ742" s="89" t="s">
        <v>2632</v>
      </c>
      <c r="AK742" s="67">
        <f t="shared" si="126"/>
        <v>1</v>
      </c>
      <c r="AL742" s="67">
        <f t="shared" si="127"/>
        <v>0</v>
      </c>
      <c r="AM742" s="75">
        <f t="shared" si="128"/>
        <v>0</v>
      </c>
    </row>
    <row r="743" spans="1:39" x14ac:dyDescent="0.25">
      <c r="A743" s="5"/>
      <c r="B743" s="50" t="s">
        <v>291</v>
      </c>
      <c r="C743" s="6" t="s">
        <v>1909</v>
      </c>
      <c r="D743" s="6" t="s">
        <v>1910</v>
      </c>
      <c r="E743" s="67" t="s">
        <v>947</v>
      </c>
      <c r="F743" s="76" t="s">
        <v>2656</v>
      </c>
      <c r="G743" s="8">
        <v>9315</v>
      </c>
      <c r="H743" s="90">
        <f>VLOOKUP(C743,'[1]Actualisation du CIF'!B$7:G$1272,6,0)</f>
        <v>0.366753</v>
      </c>
      <c r="I743" s="68">
        <v>0.366753</v>
      </c>
      <c r="J743" s="11">
        <v>177.590338</v>
      </c>
      <c r="K743" s="11">
        <v>284.13949500000001</v>
      </c>
      <c r="L743" s="51">
        <v>15125.654236</v>
      </c>
      <c r="M743" s="41">
        <v>334692</v>
      </c>
      <c r="N743" s="21">
        <v>35.930434782608693</v>
      </c>
      <c r="O743" s="8">
        <v>0</v>
      </c>
      <c r="P743" s="23">
        <v>7.3821404349881355E-3</v>
      </c>
      <c r="Q743" s="24">
        <v>1</v>
      </c>
      <c r="R743" s="24">
        <v>0</v>
      </c>
      <c r="S743" s="42">
        <v>0</v>
      </c>
      <c r="T743" s="32">
        <v>334691.99999999994</v>
      </c>
      <c r="U743" s="39">
        <v>0</v>
      </c>
      <c r="V743" s="64">
        <v>334691.99999999994</v>
      </c>
      <c r="W743" s="27">
        <v>35.930434782608693</v>
      </c>
      <c r="X743" s="88">
        <v>-1.7391410883279973E-16</v>
      </c>
      <c r="Y743" s="26">
        <v>272608.72582499991</v>
      </c>
      <c r="Z743" s="27">
        <v>29.265563695652165</v>
      </c>
      <c r="AA743" s="89">
        <v>-0.18549375000000026</v>
      </c>
      <c r="AB743" s="67">
        <v>0</v>
      </c>
      <c r="AC743" s="67">
        <v>1</v>
      </c>
      <c r="AD743" s="75">
        <v>0</v>
      </c>
      <c r="AE743" s="64">
        <v>334691.99999999994</v>
      </c>
      <c r="AF743" s="27">
        <f t="shared" si="124"/>
        <v>35.930434782608693</v>
      </c>
      <c r="AG743" s="88">
        <f>(AE743-M743)/M743</f>
        <v>-1.7391410883279973E-16</v>
      </c>
      <c r="AH743" s="26">
        <v>272608.72582499991</v>
      </c>
      <c r="AI743" s="27">
        <f t="shared" si="125"/>
        <v>29.265563695652165</v>
      </c>
      <c r="AJ743" s="89">
        <f>(AH743-M743)/M743</f>
        <v>-0.18549375000000026</v>
      </c>
      <c r="AK743" s="67">
        <f t="shared" si="126"/>
        <v>0</v>
      </c>
      <c r="AL743" s="67">
        <f t="shared" si="127"/>
        <v>1</v>
      </c>
      <c r="AM743" s="75">
        <f t="shared" si="128"/>
        <v>0</v>
      </c>
    </row>
    <row r="744" spans="1:39" x14ac:dyDescent="0.25">
      <c r="A744" s="5"/>
      <c r="B744" s="50" t="s">
        <v>291</v>
      </c>
      <c r="C744" s="6" t="s">
        <v>1907</v>
      </c>
      <c r="D744" s="6" t="s">
        <v>1908</v>
      </c>
      <c r="E744" s="67" t="s">
        <v>947</v>
      </c>
      <c r="F744" s="76"/>
      <c r="G744" s="8">
        <v>25208</v>
      </c>
      <c r="H744" s="90">
        <f>VLOOKUP(C744,'[1]Actualisation du CIF'!B$7:G$1272,6,0)</f>
        <v>0.33407100000000001</v>
      </c>
      <c r="I744" s="68">
        <v>0.33550099999999999</v>
      </c>
      <c r="J744" s="11">
        <v>207.07660300000001</v>
      </c>
      <c r="K744" s="11">
        <v>284.13949500000001</v>
      </c>
      <c r="L744" s="51">
        <v>12052.394757</v>
      </c>
      <c r="M744" s="41">
        <v>303638</v>
      </c>
      <c r="N744" s="21">
        <v>12.045303078387814</v>
      </c>
      <c r="O744" s="8">
        <v>0</v>
      </c>
      <c r="P744" s="23">
        <v>-0.10127503461098893</v>
      </c>
      <c r="Q744" s="24">
        <v>0</v>
      </c>
      <c r="R744" s="24">
        <v>1</v>
      </c>
      <c r="S744" s="42">
        <v>0</v>
      </c>
      <c r="T744" s="32">
        <v>303638</v>
      </c>
      <c r="U744" s="39">
        <v>0</v>
      </c>
      <c r="V744" s="64">
        <v>334001.80000000005</v>
      </c>
      <c r="W744" s="27">
        <v>13.249833386226596</v>
      </c>
      <c r="X744" s="88">
        <v>0.10000000000000016</v>
      </c>
      <c r="Y744" s="26">
        <v>489012.03538000025</v>
      </c>
      <c r="Z744" s="27">
        <v>19.399081060774368</v>
      </c>
      <c r="AA744" s="89">
        <v>0.61051000000000077</v>
      </c>
      <c r="AB744" s="67">
        <v>1</v>
      </c>
      <c r="AC744" s="67">
        <v>0</v>
      </c>
      <c r="AD744" s="75">
        <v>0</v>
      </c>
      <c r="AE744" s="64">
        <v>334001.80000000005</v>
      </c>
      <c r="AF744" s="27">
        <f t="shared" si="124"/>
        <v>13.249833386226596</v>
      </c>
      <c r="AG744" s="88">
        <f>(AE744-M744)/M744</f>
        <v>0.10000000000000016</v>
      </c>
      <c r="AH744" s="26">
        <v>489012.03538000025</v>
      </c>
      <c r="AI744" s="27">
        <f t="shared" si="125"/>
        <v>19.399081060774368</v>
      </c>
      <c r="AJ744" s="89">
        <f>(AH744-M744)/M744</f>
        <v>0.61051000000000077</v>
      </c>
      <c r="AK744" s="67">
        <f t="shared" si="126"/>
        <v>1</v>
      </c>
      <c r="AL744" s="67">
        <f t="shared" si="127"/>
        <v>0</v>
      </c>
      <c r="AM744" s="75">
        <f t="shared" si="128"/>
        <v>0</v>
      </c>
    </row>
    <row r="745" spans="1:39" x14ac:dyDescent="0.25">
      <c r="A745" s="5"/>
      <c r="B745" s="50" t="s">
        <v>291</v>
      </c>
      <c r="C745" s="6" t="s">
        <v>1913</v>
      </c>
      <c r="D745" s="6" t="s">
        <v>1914</v>
      </c>
      <c r="E745" s="67" t="s">
        <v>947</v>
      </c>
      <c r="F745" s="76"/>
      <c r="G745" s="8">
        <v>28467</v>
      </c>
      <c r="H745" s="90">
        <f>VLOOKUP(C745,'[1]Actualisation du CIF'!B$7:G$1272,6,0)</f>
        <v>0.29795700000000003</v>
      </c>
      <c r="I745" s="68">
        <v>0.29798000000000002</v>
      </c>
      <c r="J745" s="11">
        <v>221.74605700000001</v>
      </c>
      <c r="K745" s="11">
        <v>284.13949500000001</v>
      </c>
      <c r="L745" s="51">
        <v>11164.014952</v>
      </c>
      <c r="M745" s="41">
        <v>41755</v>
      </c>
      <c r="N745" s="21">
        <v>1.4667861032072225</v>
      </c>
      <c r="O745" s="8">
        <v>0</v>
      </c>
      <c r="P745" s="23">
        <v>-0.50718738182766854</v>
      </c>
      <c r="Q745" s="24">
        <v>0</v>
      </c>
      <c r="R745" s="24">
        <v>1</v>
      </c>
      <c r="S745" s="42">
        <v>0</v>
      </c>
      <c r="T745" s="32">
        <v>142335</v>
      </c>
      <c r="U745" s="39">
        <v>1</v>
      </c>
      <c r="V745" s="64">
        <v>156568.5</v>
      </c>
      <c r="W745" s="27">
        <v>5.5</v>
      </c>
      <c r="X745" s="88" t="s">
        <v>2632</v>
      </c>
      <c r="Y745" s="26">
        <v>229231.94085000001</v>
      </c>
      <c r="Z745" s="27">
        <v>8.0525500000000001</v>
      </c>
      <c r="AA745" s="89" t="s">
        <v>2632</v>
      </c>
      <c r="AB745" s="67">
        <v>1</v>
      </c>
      <c r="AC745" s="67">
        <v>0</v>
      </c>
      <c r="AD745" s="75">
        <v>0</v>
      </c>
      <c r="AE745" s="64">
        <v>156568.5</v>
      </c>
      <c r="AF745" s="27">
        <f t="shared" si="124"/>
        <v>5.5</v>
      </c>
      <c r="AG745" s="88" t="s">
        <v>2632</v>
      </c>
      <c r="AH745" s="26">
        <v>229231.94085000001</v>
      </c>
      <c r="AI745" s="27">
        <f t="shared" si="125"/>
        <v>8.0525500000000001</v>
      </c>
      <c r="AJ745" s="89" t="s">
        <v>2632</v>
      </c>
      <c r="AK745" s="67">
        <f t="shared" si="126"/>
        <v>1</v>
      </c>
      <c r="AL745" s="67">
        <f t="shared" si="127"/>
        <v>0</v>
      </c>
      <c r="AM745" s="75">
        <f t="shared" si="128"/>
        <v>0</v>
      </c>
    </row>
    <row r="746" spans="1:39" x14ac:dyDescent="0.25">
      <c r="A746" s="5"/>
      <c r="B746" s="50" t="s">
        <v>291</v>
      </c>
      <c r="C746" s="6" t="s">
        <v>1911</v>
      </c>
      <c r="D746" s="6" t="s">
        <v>1912</v>
      </c>
      <c r="E746" s="67" t="s">
        <v>947</v>
      </c>
      <c r="F746" s="76"/>
      <c r="G746" s="8">
        <v>49123</v>
      </c>
      <c r="H746" s="90">
        <f>VLOOKUP(C746,'[1]Actualisation du CIF'!B$7:G$1272,6,0)</f>
        <v>0.35694300000000001</v>
      </c>
      <c r="I746" s="68">
        <v>0.366815</v>
      </c>
      <c r="J746" s="11">
        <v>336.47792299999998</v>
      </c>
      <c r="K746" s="11">
        <v>284.13949500000001</v>
      </c>
      <c r="L746" s="51">
        <v>12307.715376</v>
      </c>
      <c r="M746" s="41">
        <v>71154</v>
      </c>
      <c r="N746" s="21">
        <v>1.4484864523746515</v>
      </c>
      <c r="O746" s="8">
        <v>0</v>
      </c>
      <c r="P746" s="23">
        <v>-0.4529227920608942</v>
      </c>
      <c r="Q746" s="24">
        <v>0</v>
      </c>
      <c r="R746" s="24">
        <v>1</v>
      </c>
      <c r="S746" s="42">
        <v>0</v>
      </c>
      <c r="T746" s="32">
        <v>245615</v>
      </c>
      <c r="U746" s="39">
        <v>1</v>
      </c>
      <c r="V746" s="64">
        <v>270176.5</v>
      </c>
      <c r="W746" s="27">
        <v>5.5</v>
      </c>
      <c r="X746" s="88" t="s">
        <v>2632</v>
      </c>
      <c r="Y746" s="26">
        <v>395565.41365000024</v>
      </c>
      <c r="Z746" s="27">
        <v>8.0525500000000054</v>
      </c>
      <c r="AA746" s="89" t="s">
        <v>2632</v>
      </c>
      <c r="AB746" s="67">
        <v>1</v>
      </c>
      <c r="AC746" s="67">
        <v>0</v>
      </c>
      <c r="AD746" s="75">
        <v>0</v>
      </c>
      <c r="AE746" s="64">
        <v>270176.5</v>
      </c>
      <c r="AF746" s="27">
        <f t="shared" si="124"/>
        <v>5.5</v>
      </c>
      <c r="AG746" s="88" t="s">
        <v>2632</v>
      </c>
      <c r="AH746" s="26">
        <v>395565.41365000024</v>
      </c>
      <c r="AI746" s="27">
        <f t="shared" si="125"/>
        <v>8.0525500000000054</v>
      </c>
      <c r="AJ746" s="89" t="s">
        <v>2632</v>
      </c>
      <c r="AK746" s="67">
        <f t="shared" si="126"/>
        <v>1</v>
      </c>
      <c r="AL746" s="67">
        <f t="shared" si="127"/>
        <v>0</v>
      </c>
      <c r="AM746" s="75">
        <f t="shared" si="128"/>
        <v>0</v>
      </c>
    </row>
    <row r="747" spans="1:39" x14ac:dyDescent="0.25">
      <c r="A747" s="5"/>
      <c r="B747" s="50" t="s">
        <v>296</v>
      </c>
      <c r="C747" s="6" t="s">
        <v>2608</v>
      </c>
      <c r="D747" s="6" t="s">
        <v>2609</v>
      </c>
      <c r="E747" s="67" t="s">
        <v>2661</v>
      </c>
      <c r="F747" s="76" t="s">
        <v>2656</v>
      </c>
      <c r="G747" s="8">
        <v>226297</v>
      </c>
      <c r="H747" s="90">
        <f>VLOOKUP(C747,'[1]Actualisation du CIF'!B$7:G$1272,6,0)</f>
        <v>0.270067</v>
      </c>
      <c r="I747" s="68">
        <v>0.32408039999999999</v>
      </c>
      <c r="J747" s="11">
        <v>455.241559</v>
      </c>
      <c r="K747" s="11">
        <v>585.37420134364731</v>
      </c>
      <c r="L747" s="51">
        <v>14487.275673</v>
      </c>
      <c r="M747" s="41">
        <v>5370338</v>
      </c>
      <c r="N747" s="21">
        <v>23.731370720778447</v>
      </c>
      <c r="O747" s="8">
        <v>0</v>
      </c>
      <c r="P747" s="23">
        <v>1.6766704515746358</v>
      </c>
      <c r="Q747" s="24">
        <v>1</v>
      </c>
      <c r="R747" s="24">
        <v>0</v>
      </c>
      <c r="S747" s="42">
        <v>0</v>
      </c>
      <c r="T747" s="32">
        <v>5370338</v>
      </c>
      <c r="U747" s="39">
        <v>0</v>
      </c>
      <c r="V747" s="64">
        <v>5907371.8000000007</v>
      </c>
      <c r="W747" s="27">
        <v>26.104507792856293</v>
      </c>
      <c r="X747" s="88">
        <v>0.10000000000000014</v>
      </c>
      <c r="Y747" s="26">
        <v>7714941.6872578189</v>
      </c>
      <c r="Z747" s="27">
        <v>34.092107660542645</v>
      </c>
      <c r="AA747" s="89">
        <v>0.43658400779575118</v>
      </c>
      <c r="AB747" s="67">
        <v>1</v>
      </c>
      <c r="AC747" s="67">
        <v>0</v>
      </c>
      <c r="AD747" s="75">
        <v>0</v>
      </c>
      <c r="AE747" s="64">
        <v>5907371.8000000007</v>
      </c>
      <c r="AF747" s="27">
        <f t="shared" si="124"/>
        <v>26.104507792856293</v>
      </c>
      <c r="AG747" s="88">
        <f>(AE747-M747)/M747</f>
        <v>0.10000000000000014</v>
      </c>
      <c r="AH747" s="26">
        <v>6614046.9882502891</v>
      </c>
      <c r="AI747" s="27">
        <f t="shared" si="125"/>
        <v>29.227285329678647</v>
      </c>
      <c r="AJ747" s="89">
        <f>(AH747-M747)/M747</f>
        <v>0.23158858683574277</v>
      </c>
      <c r="AK747" s="67">
        <f t="shared" si="126"/>
        <v>1</v>
      </c>
      <c r="AL747" s="67">
        <f t="shared" si="127"/>
        <v>0</v>
      </c>
      <c r="AM747" s="75">
        <f t="shared" si="128"/>
        <v>0</v>
      </c>
    </row>
    <row r="748" spans="1:39" x14ac:dyDescent="0.25">
      <c r="A748" s="5"/>
      <c r="B748" s="50" t="s">
        <v>296</v>
      </c>
      <c r="C748" s="6" t="s">
        <v>1941</v>
      </c>
      <c r="D748" s="6" t="s">
        <v>1942</v>
      </c>
      <c r="E748" s="67" t="s">
        <v>947</v>
      </c>
      <c r="F748" s="76"/>
      <c r="G748" s="8">
        <v>16467</v>
      </c>
      <c r="H748" s="90">
        <f>VLOOKUP(C748,'[1]Actualisation du CIF'!B$7:G$1272,6,0)</f>
        <v>0.32497799999999999</v>
      </c>
      <c r="I748" s="68">
        <v>0.321635</v>
      </c>
      <c r="J748" s="11">
        <v>213.873808</v>
      </c>
      <c r="K748" s="11">
        <v>284.13949500000001</v>
      </c>
      <c r="L748" s="51">
        <v>14360.241119</v>
      </c>
      <c r="M748" s="41">
        <v>450132</v>
      </c>
      <c r="N748" s="21">
        <v>27.335398068865004</v>
      </c>
      <c r="O748" s="8">
        <v>0</v>
      </c>
      <c r="P748" s="23">
        <v>-5.74676530082356E-2</v>
      </c>
      <c r="Q748" s="24">
        <v>0</v>
      </c>
      <c r="R748" s="24">
        <v>1</v>
      </c>
      <c r="S748" s="42">
        <v>0</v>
      </c>
      <c r="T748" s="32">
        <v>450132</v>
      </c>
      <c r="U748" s="39">
        <v>0</v>
      </c>
      <c r="V748" s="64">
        <v>427625.39999999997</v>
      </c>
      <c r="W748" s="27">
        <v>25.968628165421752</v>
      </c>
      <c r="X748" s="88">
        <v>-5.0000000000000079E-2</v>
      </c>
      <c r="Y748" s="26">
        <v>348303.56095874991</v>
      </c>
      <c r="Z748" s="27">
        <v>21.151609944662045</v>
      </c>
      <c r="AA748" s="89">
        <v>-0.22621906250000021</v>
      </c>
      <c r="AB748" s="67">
        <v>0</v>
      </c>
      <c r="AC748" s="67">
        <v>1</v>
      </c>
      <c r="AD748" s="75">
        <v>0</v>
      </c>
      <c r="AE748" s="64">
        <v>427625.39999999997</v>
      </c>
      <c r="AF748" s="27">
        <f t="shared" si="124"/>
        <v>25.968628165421752</v>
      </c>
      <c r="AG748" s="88">
        <f>(AE748-M748)/M748</f>
        <v>-5.0000000000000079E-2</v>
      </c>
      <c r="AH748" s="26">
        <v>348303.56095874991</v>
      </c>
      <c r="AI748" s="27">
        <f t="shared" si="125"/>
        <v>21.151609944662045</v>
      </c>
      <c r="AJ748" s="89">
        <f>(AH748-M748)/M748</f>
        <v>-0.22621906250000021</v>
      </c>
      <c r="AK748" s="67">
        <f t="shared" si="126"/>
        <v>0</v>
      </c>
      <c r="AL748" s="67">
        <f t="shared" si="127"/>
        <v>1</v>
      </c>
      <c r="AM748" s="75">
        <f t="shared" si="128"/>
        <v>0</v>
      </c>
    </row>
    <row r="749" spans="1:39" x14ac:dyDescent="0.25">
      <c r="A749" s="5"/>
      <c r="B749" s="50" t="s">
        <v>296</v>
      </c>
      <c r="C749" s="6" t="s">
        <v>1925</v>
      </c>
      <c r="D749" s="6" t="s">
        <v>1926</v>
      </c>
      <c r="E749" s="67" t="s">
        <v>947</v>
      </c>
      <c r="F749" s="76"/>
      <c r="G749" s="8">
        <v>52066</v>
      </c>
      <c r="H749" s="90">
        <f>VLOOKUP(C749,'[1]Actualisation du CIF'!B$7:G$1272,6,0)</f>
        <v>0.28657100000000002</v>
      </c>
      <c r="I749" s="68">
        <v>0.28787299999999999</v>
      </c>
      <c r="J749" s="11">
        <v>849.61954100000003</v>
      </c>
      <c r="K749" s="11">
        <v>284.13949500000001</v>
      </c>
      <c r="L749" s="51">
        <v>13734.471081</v>
      </c>
      <c r="M749" s="41">
        <v>0</v>
      </c>
      <c r="N749" s="21">
        <v>0</v>
      </c>
      <c r="O749" s="8">
        <v>-283691</v>
      </c>
      <c r="P749" s="23">
        <v>0</v>
      </c>
      <c r="Q749" s="24">
        <v>0</v>
      </c>
      <c r="R749" s="24">
        <v>0</v>
      </c>
      <c r="S749" s="42">
        <v>1</v>
      </c>
      <c r="T749" s="32">
        <v>0</v>
      </c>
      <c r="U749" s="39">
        <v>0</v>
      </c>
      <c r="V749" s="64">
        <v>0</v>
      </c>
      <c r="W749" s="27">
        <v>0</v>
      </c>
      <c r="X749" s="88">
        <v>0</v>
      </c>
      <c r="Y749" s="26">
        <v>0</v>
      </c>
      <c r="Z749" s="27">
        <v>0</v>
      </c>
      <c r="AA749" s="89">
        <v>0</v>
      </c>
      <c r="AB749" s="67">
        <v>0</v>
      </c>
      <c r="AC749" s="67">
        <v>0</v>
      </c>
      <c r="AD749" s="75">
        <v>1</v>
      </c>
      <c r="AE749" s="64">
        <v>0</v>
      </c>
      <c r="AF749" s="27">
        <f t="shared" si="124"/>
        <v>0</v>
      </c>
      <c r="AG749" s="88">
        <v>0</v>
      </c>
      <c r="AH749" s="26">
        <v>0</v>
      </c>
      <c r="AI749" s="27">
        <f t="shared" si="125"/>
        <v>0</v>
      </c>
      <c r="AJ749" s="89">
        <v>0</v>
      </c>
      <c r="AK749" s="67">
        <f t="shared" si="126"/>
        <v>0</v>
      </c>
      <c r="AL749" s="67">
        <f t="shared" si="127"/>
        <v>0</v>
      </c>
      <c r="AM749" s="75">
        <f t="shared" si="128"/>
        <v>1</v>
      </c>
    </row>
    <row r="750" spans="1:39" x14ac:dyDescent="0.25">
      <c r="A750" s="5"/>
      <c r="B750" s="50" t="s">
        <v>296</v>
      </c>
      <c r="C750" s="6" t="s">
        <v>1933</v>
      </c>
      <c r="D750" s="6" t="s">
        <v>1934</v>
      </c>
      <c r="E750" s="67" t="s">
        <v>947</v>
      </c>
      <c r="F750" s="76"/>
      <c r="G750" s="8">
        <v>25945</v>
      </c>
      <c r="H750" s="90">
        <f>VLOOKUP(C750,'[1]Actualisation du CIF'!B$7:G$1272,6,0)</f>
        <v>0.423707</v>
      </c>
      <c r="I750" s="68">
        <v>0.40151399999999998</v>
      </c>
      <c r="J750" s="11">
        <v>183.584429</v>
      </c>
      <c r="K750" s="11">
        <v>284.13949500000001</v>
      </c>
      <c r="L750" s="51">
        <v>13008.521925999999</v>
      </c>
      <c r="M750" s="41">
        <v>753625</v>
      </c>
      <c r="N750" s="21">
        <v>29.04702254769705</v>
      </c>
      <c r="O750" s="8">
        <v>0</v>
      </c>
      <c r="P750" s="23">
        <v>1.0181386308032304E-3</v>
      </c>
      <c r="Q750" s="24">
        <v>1</v>
      </c>
      <c r="R750" s="24">
        <v>0</v>
      </c>
      <c r="S750" s="42">
        <v>0</v>
      </c>
      <c r="T750" s="32">
        <v>753625</v>
      </c>
      <c r="U750" s="39">
        <v>0</v>
      </c>
      <c r="V750" s="64">
        <v>734800.42285986606</v>
      </c>
      <c r="W750" s="27">
        <v>28.321465517821007</v>
      </c>
      <c r="X750" s="88">
        <v>-2.4978705775596542E-2</v>
      </c>
      <c r="Y750" s="26">
        <v>774461.24987309775</v>
      </c>
      <c r="Z750" s="27">
        <v>29.850115624324445</v>
      </c>
      <c r="AA750" s="89">
        <v>2.7648034331527953E-2</v>
      </c>
      <c r="AB750" s="67">
        <v>1</v>
      </c>
      <c r="AC750" s="67">
        <v>0</v>
      </c>
      <c r="AD750" s="75">
        <v>0</v>
      </c>
      <c r="AE750" s="64">
        <v>715943.75</v>
      </c>
      <c r="AF750" s="27">
        <f t="shared" si="124"/>
        <v>27.594671420312199</v>
      </c>
      <c r="AG750" s="88">
        <f t="shared" ref="AG750:AG768" si="131">(AE750-M750)/M750</f>
        <v>-0.05</v>
      </c>
      <c r="AH750" s="26">
        <v>686241.61098639318</v>
      </c>
      <c r="AI750" s="27">
        <f t="shared" si="125"/>
        <v>26.44985974123697</v>
      </c>
      <c r="AJ750" s="89">
        <f t="shared" ref="AJ750:AJ768" si="132">(AH750-M750)/M750</f>
        <v>-8.9412358949884654E-2</v>
      </c>
      <c r="AK750" s="67">
        <f t="shared" si="126"/>
        <v>0</v>
      </c>
      <c r="AL750" s="67">
        <f t="shared" si="127"/>
        <v>1</v>
      </c>
      <c r="AM750" s="75">
        <f t="shared" si="128"/>
        <v>0</v>
      </c>
    </row>
    <row r="751" spans="1:39" x14ac:dyDescent="0.25">
      <c r="A751" s="5"/>
      <c r="B751" s="50" t="s">
        <v>296</v>
      </c>
      <c r="C751" s="6" t="s">
        <v>305</v>
      </c>
      <c r="D751" s="6" t="s">
        <v>306</v>
      </c>
      <c r="E751" s="67" t="s">
        <v>2633</v>
      </c>
      <c r="F751" s="76" t="s">
        <v>2656</v>
      </c>
      <c r="G751" s="8">
        <v>55407</v>
      </c>
      <c r="H751" s="90">
        <f>VLOOKUP(C751,'[1]Actualisation du CIF'!B$7:G$1272,6,0)</f>
        <v>0.34656199999999998</v>
      </c>
      <c r="I751" s="68">
        <v>0.34656199999999998</v>
      </c>
      <c r="J751" s="11">
        <v>554.85476600000004</v>
      </c>
      <c r="K751" s="11">
        <v>401.16184900000002</v>
      </c>
      <c r="L751" s="51">
        <v>12633.617405999999</v>
      </c>
      <c r="M751" s="41">
        <v>987100</v>
      </c>
      <c r="N751" s="21">
        <v>17.815438482502209</v>
      </c>
      <c r="O751" s="8">
        <v>0</v>
      </c>
      <c r="P751" s="23">
        <v>1.1878188108781051</v>
      </c>
      <c r="Q751" s="24">
        <v>1</v>
      </c>
      <c r="R751" s="24">
        <v>0</v>
      </c>
      <c r="S751" s="42">
        <v>0</v>
      </c>
      <c r="T751" s="32">
        <v>987099.99999999988</v>
      </c>
      <c r="U751" s="39">
        <v>0</v>
      </c>
      <c r="V751" s="64">
        <v>1002838.6759235583</v>
      </c>
      <c r="W751" s="27">
        <v>18.099494214152692</v>
      </c>
      <c r="X751" s="88">
        <v>1.5944358143610882E-2</v>
      </c>
      <c r="Y751" s="26">
        <v>1056966.8582307803</v>
      </c>
      <c r="Z751" s="27">
        <v>19.076413778598017</v>
      </c>
      <c r="AA751" s="89">
        <v>7.0779919188309531E-2</v>
      </c>
      <c r="AB751" s="67">
        <v>1</v>
      </c>
      <c r="AC751" s="67">
        <v>0</v>
      </c>
      <c r="AD751" s="75">
        <v>0</v>
      </c>
      <c r="AE751" s="64">
        <v>987099.99999999988</v>
      </c>
      <c r="AF751" s="27">
        <f t="shared" si="124"/>
        <v>17.815438482502209</v>
      </c>
      <c r="AG751" s="88">
        <f t="shared" si="131"/>
        <v>-1.1793670532563552E-16</v>
      </c>
      <c r="AH751" s="26">
        <v>988780.25753122917</v>
      </c>
      <c r="AI751" s="27">
        <f t="shared" si="125"/>
        <v>17.845764209057144</v>
      </c>
      <c r="AJ751" s="89">
        <f t="shared" si="132"/>
        <v>1.7022161191664205E-3</v>
      </c>
      <c r="AK751" s="67">
        <f t="shared" si="126"/>
        <v>1</v>
      </c>
      <c r="AL751" s="67">
        <f t="shared" si="127"/>
        <v>0</v>
      </c>
      <c r="AM751" s="75">
        <f t="shared" si="128"/>
        <v>0</v>
      </c>
    </row>
    <row r="752" spans="1:39" x14ac:dyDescent="0.25">
      <c r="A752" s="5"/>
      <c r="B752" s="50" t="s">
        <v>296</v>
      </c>
      <c r="C752" s="6" t="s">
        <v>1935</v>
      </c>
      <c r="D752" s="6" t="s">
        <v>1936</v>
      </c>
      <c r="E752" s="67" t="s">
        <v>947</v>
      </c>
      <c r="F752" s="76"/>
      <c r="G752" s="8">
        <v>23690</v>
      </c>
      <c r="H752" s="90">
        <f>VLOOKUP(C752,'[1]Actualisation du CIF'!B$7:G$1272,6,0)</f>
        <v>0.413105</v>
      </c>
      <c r="I752" s="68">
        <v>0.45499600000000001</v>
      </c>
      <c r="J752" s="11">
        <v>174.033432</v>
      </c>
      <c r="K752" s="11">
        <v>284.13949500000001</v>
      </c>
      <c r="L752" s="51">
        <v>12953.694427</v>
      </c>
      <c r="M752" s="41">
        <v>725865</v>
      </c>
      <c r="N752" s="21">
        <v>30.640143520472773</v>
      </c>
      <c r="O752" s="8">
        <v>0</v>
      </c>
      <c r="P752" s="23">
        <v>-1.832265366108529E-4</v>
      </c>
      <c r="Q752" s="24">
        <v>0</v>
      </c>
      <c r="R752" s="24">
        <v>1</v>
      </c>
      <c r="S752" s="42">
        <v>0</v>
      </c>
      <c r="T752" s="32">
        <v>725865</v>
      </c>
      <c r="U752" s="39">
        <v>0</v>
      </c>
      <c r="V752" s="64">
        <v>689571.75</v>
      </c>
      <c r="W752" s="27">
        <v>29.108136344449136</v>
      </c>
      <c r="X752" s="88">
        <v>-0.05</v>
      </c>
      <c r="Y752" s="26">
        <v>706516.29917104903</v>
      </c>
      <c r="Z752" s="27">
        <v>29.823398023260829</v>
      </c>
      <c r="AA752" s="89">
        <v>-2.6656059775510554E-2</v>
      </c>
      <c r="AB752" s="67">
        <v>0</v>
      </c>
      <c r="AC752" s="67">
        <v>1</v>
      </c>
      <c r="AD752" s="75">
        <v>0</v>
      </c>
      <c r="AE752" s="64">
        <v>689571.75</v>
      </c>
      <c r="AF752" s="27">
        <f t="shared" si="124"/>
        <v>29.108136344449136</v>
      </c>
      <c r="AG752" s="88">
        <f t="shared" si="131"/>
        <v>-0.05</v>
      </c>
      <c r="AH752" s="26">
        <v>727603.34711796592</v>
      </c>
      <c r="AI752" s="27">
        <f t="shared" si="125"/>
        <v>30.713522461712365</v>
      </c>
      <c r="AJ752" s="89">
        <f t="shared" si="132"/>
        <v>2.3948628435947793E-3</v>
      </c>
      <c r="AK752" s="67">
        <f t="shared" si="126"/>
        <v>1</v>
      </c>
      <c r="AL752" s="67">
        <f t="shared" si="127"/>
        <v>0</v>
      </c>
      <c r="AM752" s="75">
        <f t="shared" si="128"/>
        <v>0</v>
      </c>
    </row>
    <row r="753" spans="1:39" x14ac:dyDescent="0.25">
      <c r="A753" s="5"/>
      <c r="B753" s="50" t="s">
        <v>296</v>
      </c>
      <c r="C753" s="6" t="s">
        <v>1937</v>
      </c>
      <c r="D753" s="6" t="s">
        <v>1938</v>
      </c>
      <c r="E753" s="67" t="s">
        <v>947</v>
      </c>
      <c r="F753" s="76"/>
      <c r="G753" s="8">
        <v>19693</v>
      </c>
      <c r="H753" s="90">
        <f>VLOOKUP(C753,'[1]Actualisation du CIF'!B$7:G$1272,6,0)</f>
        <v>0.31732900000000003</v>
      </c>
      <c r="I753" s="68">
        <v>0.28579900000000003</v>
      </c>
      <c r="J753" s="11">
        <v>229.80693600000001</v>
      </c>
      <c r="K753" s="11">
        <v>284.13949500000001</v>
      </c>
      <c r="L753" s="51">
        <v>15411.588213999999</v>
      </c>
      <c r="M753" s="41">
        <v>599156</v>
      </c>
      <c r="N753" s="21">
        <v>30.424821002386636</v>
      </c>
      <c r="O753" s="8">
        <v>0</v>
      </c>
      <c r="P753" s="23">
        <v>1.4615830166989743E-3</v>
      </c>
      <c r="Q753" s="24">
        <v>1</v>
      </c>
      <c r="R753" s="24">
        <v>0</v>
      </c>
      <c r="S753" s="42">
        <v>0</v>
      </c>
      <c r="T753" s="32">
        <v>599156</v>
      </c>
      <c r="U753" s="39">
        <v>0</v>
      </c>
      <c r="V753" s="64">
        <v>569198.19999999995</v>
      </c>
      <c r="W753" s="27">
        <v>28.9035799522673</v>
      </c>
      <c r="X753" s="88">
        <v>-5.0000000000000079E-2</v>
      </c>
      <c r="Y753" s="26">
        <v>463615.49138874991</v>
      </c>
      <c r="Z753" s="27">
        <v>23.542146518496416</v>
      </c>
      <c r="AA753" s="89">
        <v>-0.22621906250000015</v>
      </c>
      <c r="AB753" s="67">
        <v>0</v>
      </c>
      <c r="AC753" s="67">
        <v>1</v>
      </c>
      <c r="AD753" s="75">
        <v>0</v>
      </c>
      <c r="AE753" s="64">
        <v>569198.19999999995</v>
      </c>
      <c r="AF753" s="27">
        <f t="shared" si="124"/>
        <v>28.9035799522673</v>
      </c>
      <c r="AG753" s="88">
        <f t="shared" si="131"/>
        <v>-5.0000000000000079E-2</v>
      </c>
      <c r="AH753" s="26">
        <v>463615.49138874991</v>
      </c>
      <c r="AI753" s="27">
        <f t="shared" si="125"/>
        <v>23.542146518496416</v>
      </c>
      <c r="AJ753" s="89">
        <f t="shared" si="132"/>
        <v>-0.22621906250000015</v>
      </c>
      <c r="AK753" s="67">
        <f t="shared" si="126"/>
        <v>0</v>
      </c>
      <c r="AL753" s="67">
        <f t="shared" si="127"/>
        <v>1</v>
      </c>
      <c r="AM753" s="75">
        <f t="shared" si="128"/>
        <v>0</v>
      </c>
    </row>
    <row r="754" spans="1:39" x14ac:dyDescent="0.25">
      <c r="A754" s="5"/>
      <c r="B754" s="50" t="s">
        <v>296</v>
      </c>
      <c r="C754" s="6" t="s">
        <v>1921</v>
      </c>
      <c r="D754" s="6" t="s">
        <v>1922</v>
      </c>
      <c r="E754" s="67" t="s">
        <v>947</v>
      </c>
      <c r="F754" s="76"/>
      <c r="G754" s="8">
        <v>50514</v>
      </c>
      <c r="H754" s="90">
        <f>VLOOKUP(C754,'[1]Actualisation du CIF'!B$7:G$1272,6,0)</f>
        <v>0.37189699999999998</v>
      </c>
      <c r="I754" s="68">
        <v>0.277308</v>
      </c>
      <c r="J754" s="11">
        <v>341.82274200000001</v>
      </c>
      <c r="K754" s="11">
        <v>284.13949500000001</v>
      </c>
      <c r="L754" s="51">
        <v>12833.505956000001</v>
      </c>
      <c r="M754" s="41">
        <v>693826</v>
      </c>
      <c r="N754" s="21">
        <v>13.735320901136319</v>
      </c>
      <c r="O754" s="8">
        <v>0</v>
      </c>
      <c r="P754" s="23">
        <v>0.77861062489709598</v>
      </c>
      <c r="Q754" s="24">
        <v>1</v>
      </c>
      <c r="R754" s="24">
        <v>0</v>
      </c>
      <c r="S754" s="42">
        <v>0</v>
      </c>
      <c r="T754" s="32">
        <v>693826</v>
      </c>
      <c r="U754" s="39">
        <v>0</v>
      </c>
      <c r="V754" s="64">
        <v>763208.60000000009</v>
      </c>
      <c r="W754" s="27">
        <v>15.108852991249952</v>
      </c>
      <c r="X754" s="88">
        <v>0.10000000000000013</v>
      </c>
      <c r="Y754" s="26">
        <v>1067148.0969889034</v>
      </c>
      <c r="Z754" s="27">
        <v>21.125788830599504</v>
      </c>
      <c r="AA754" s="89">
        <v>0.53806299704667071</v>
      </c>
      <c r="AB754" s="67">
        <v>1</v>
      </c>
      <c r="AC754" s="67">
        <v>0</v>
      </c>
      <c r="AD754" s="75">
        <v>0</v>
      </c>
      <c r="AE754" s="64">
        <v>671838.00930172449</v>
      </c>
      <c r="AF754" s="27">
        <f t="shared" si="124"/>
        <v>13.300035817827226</v>
      </c>
      <c r="AG754" s="88">
        <f t="shared" si="131"/>
        <v>-3.1690929279495877E-2</v>
      </c>
      <c r="AH754" s="26">
        <v>744346.31151063321</v>
      </c>
      <c r="AI754" s="27">
        <f t="shared" si="125"/>
        <v>14.735445846906465</v>
      </c>
      <c r="AJ754" s="89">
        <f t="shared" si="132"/>
        <v>7.2814093894770754E-2</v>
      </c>
      <c r="AK754" s="67">
        <f t="shared" si="126"/>
        <v>1</v>
      </c>
      <c r="AL754" s="67">
        <f t="shared" si="127"/>
        <v>0</v>
      </c>
      <c r="AM754" s="75">
        <f t="shared" si="128"/>
        <v>0</v>
      </c>
    </row>
    <row r="755" spans="1:39" x14ac:dyDescent="0.25">
      <c r="A755" s="5"/>
      <c r="B755" s="50" t="s">
        <v>296</v>
      </c>
      <c r="C755" s="6" t="s">
        <v>1931</v>
      </c>
      <c r="D755" s="6" t="s">
        <v>1932</v>
      </c>
      <c r="E755" s="67" t="s">
        <v>947</v>
      </c>
      <c r="F755" s="76"/>
      <c r="G755" s="8">
        <v>36366</v>
      </c>
      <c r="H755" s="90">
        <f>VLOOKUP(C755,'[1]Actualisation du CIF'!B$7:G$1272,6,0)</f>
        <v>0.36684</v>
      </c>
      <c r="I755" s="68">
        <v>0.40651799999999999</v>
      </c>
      <c r="J755" s="11">
        <v>173.562476</v>
      </c>
      <c r="K755" s="11">
        <v>284.13949500000001</v>
      </c>
      <c r="L755" s="51">
        <v>12808.798267</v>
      </c>
      <c r="M755" s="41">
        <v>1178767</v>
      </c>
      <c r="N755" s="21">
        <v>32.413985590936591</v>
      </c>
      <c r="O755" s="8">
        <v>0</v>
      </c>
      <c r="P755" s="23">
        <v>7.9401628154049142E-5</v>
      </c>
      <c r="Q755" s="24">
        <v>1</v>
      </c>
      <c r="R755" s="24">
        <v>0</v>
      </c>
      <c r="S755" s="42">
        <v>0</v>
      </c>
      <c r="T755" s="32">
        <v>1178767</v>
      </c>
      <c r="U755" s="39">
        <v>0</v>
      </c>
      <c r="V755" s="64">
        <v>1119828.6499999999</v>
      </c>
      <c r="W755" s="27">
        <v>30.793286311389757</v>
      </c>
      <c r="X755" s="88">
        <v>-5.0000000000000079E-2</v>
      </c>
      <c r="Y755" s="26">
        <v>967503.62374493061</v>
      </c>
      <c r="Z755" s="27">
        <v>26.604620352662668</v>
      </c>
      <c r="AA755" s="89">
        <v>-0.1792240334646876</v>
      </c>
      <c r="AB755" s="67">
        <v>0</v>
      </c>
      <c r="AC755" s="67">
        <v>1</v>
      </c>
      <c r="AD755" s="75">
        <v>0</v>
      </c>
      <c r="AE755" s="64">
        <v>1119828.6499999999</v>
      </c>
      <c r="AF755" s="27">
        <f t="shared" si="124"/>
        <v>30.793286311389757</v>
      </c>
      <c r="AG755" s="88">
        <f t="shared" si="131"/>
        <v>-5.0000000000000079E-2</v>
      </c>
      <c r="AH755" s="26">
        <v>1002485.1644084954</v>
      </c>
      <c r="AI755" s="27">
        <f t="shared" si="125"/>
        <v>27.566550195470917</v>
      </c>
      <c r="AJ755" s="89">
        <f t="shared" si="132"/>
        <v>-0.14954765071596388</v>
      </c>
      <c r="AK755" s="67">
        <f t="shared" si="126"/>
        <v>0</v>
      </c>
      <c r="AL755" s="67">
        <f t="shared" si="127"/>
        <v>1</v>
      </c>
      <c r="AM755" s="75">
        <f t="shared" si="128"/>
        <v>0</v>
      </c>
    </row>
    <row r="756" spans="1:39" x14ac:dyDescent="0.25">
      <c r="A756" s="5"/>
      <c r="B756" s="50" t="s">
        <v>296</v>
      </c>
      <c r="C756" s="6" t="s">
        <v>299</v>
      </c>
      <c r="D756" s="6" t="s">
        <v>300</v>
      </c>
      <c r="E756" s="67" t="s">
        <v>2633</v>
      </c>
      <c r="F756" s="76"/>
      <c r="G756" s="8">
        <v>68042</v>
      </c>
      <c r="H756" s="90">
        <f>VLOOKUP(C756,'[1]Actualisation du CIF'!B$7:G$1272,6,0)</f>
        <v>0.42871599999999999</v>
      </c>
      <c r="I756" s="68">
        <v>0.43277700000000002</v>
      </c>
      <c r="J756" s="11">
        <v>601.22693300000003</v>
      </c>
      <c r="K756" s="11">
        <v>401.16184900000002</v>
      </c>
      <c r="L756" s="51">
        <v>13708.882072</v>
      </c>
      <c r="M756" s="41">
        <v>553550</v>
      </c>
      <c r="N756" s="21">
        <v>8.1354163604832301</v>
      </c>
      <c r="O756" s="8">
        <v>0</v>
      </c>
      <c r="P756" s="23">
        <v>-6.4910573630426087E-3</v>
      </c>
      <c r="Q756" s="24">
        <v>0</v>
      </c>
      <c r="R756" s="24">
        <v>1</v>
      </c>
      <c r="S756" s="42">
        <v>0</v>
      </c>
      <c r="T756" s="32">
        <v>553550</v>
      </c>
      <c r="U756" s="39">
        <v>0</v>
      </c>
      <c r="V756" s="64">
        <v>608905</v>
      </c>
      <c r="W756" s="27">
        <v>8.9489579965315542</v>
      </c>
      <c r="X756" s="88">
        <v>0.1</v>
      </c>
      <c r="Y756" s="26">
        <v>891497.81050000025</v>
      </c>
      <c r="Z756" s="27">
        <v>13.102169402721852</v>
      </c>
      <c r="AA756" s="89">
        <v>0.61051000000000044</v>
      </c>
      <c r="AB756" s="67">
        <v>1</v>
      </c>
      <c r="AC756" s="67">
        <v>0</v>
      </c>
      <c r="AD756" s="75">
        <v>0</v>
      </c>
      <c r="AE756" s="64">
        <v>608905</v>
      </c>
      <c r="AF756" s="27">
        <f t="shared" si="124"/>
        <v>8.9489579965315542</v>
      </c>
      <c r="AG756" s="88">
        <f t="shared" si="131"/>
        <v>0.1</v>
      </c>
      <c r="AH756" s="26">
        <v>891497.81050000025</v>
      </c>
      <c r="AI756" s="27">
        <f t="shared" si="125"/>
        <v>13.102169402721852</v>
      </c>
      <c r="AJ756" s="89">
        <f t="shared" si="132"/>
        <v>0.61051000000000044</v>
      </c>
      <c r="AK756" s="67">
        <f t="shared" si="126"/>
        <v>1</v>
      </c>
      <c r="AL756" s="67">
        <f t="shared" si="127"/>
        <v>0</v>
      </c>
      <c r="AM756" s="75">
        <f t="shared" si="128"/>
        <v>0</v>
      </c>
    </row>
    <row r="757" spans="1:39" x14ac:dyDescent="0.25">
      <c r="A757" s="5"/>
      <c r="B757" s="50" t="s">
        <v>296</v>
      </c>
      <c r="C757" s="6" t="s">
        <v>1919</v>
      </c>
      <c r="D757" s="6" t="s">
        <v>1920</v>
      </c>
      <c r="E757" s="67" t="s">
        <v>947</v>
      </c>
      <c r="F757" s="76"/>
      <c r="G757" s="8">
        <v>25429</v>
      </c>
      <c r="H757" s="90">
        <f>VLOOKUP(C757,'[1]Actualisation du CIF'!B$7:G$1272,6,0)</f>
        <v>0.54780799999999996</v>
      </c>
      <c r="I757" s="68">
        <v>0.54780799999999996</v>
      </c>
      <c r="J757" s="11">
        <v>435.392583</v>
      </c>
      <c r="K757" s="11">
        <v>284.13949500000001</v>
      </c>
      <c r="L757" s="51">
        <v>12630.346364000001</v>
      </c>
      <c r="M757" s="41">
        <v>303549</v>
      </c>
      <c r="N757" s="21">
        <v>11.937119037319595</v>
      </c>
      <c r="O757" s="8">
        <v>0</v>
      </c>
      <c r="P757" s="23">
        <v>-4.7324301112097065E-3</v>
      </c>
      <c r="Q757" s="24">
        <v>0</v>
      </c>
      <c r="R757" s="24">
        <v>1</v>
      </c>
      <c r="S757" s="42">
        <v>0</v>
      </c>
      <c r="T757" s="32">
        <v>303549</v>
      </c>
      <c r="U757" s="39">
        <v>0</v>
      </c>
      <c r="V757" s="64">
        <v>333903.90000000002</v>
      </c>
      <c r="W757" s="27">
        <v>13.130830941051556</v>
      </c>
      <c r="X757" s="88">
        <v>0.10000000000000007</v>
      </c>
      <c r="Y757" s="26">
        <v>488868.69999000017</v>
      </c>
      <c r="Z757" s="27">
        <v>19.224849580793588</v>
      </c>
      <c r="AA757" s="89">
        <v>0.61051000000000055</v>
      </c>
      <c r="AB757" s="67">
        <v>1</v>
      </c>
      <c r="AC757" s="67">
        <v>0</v>
      </c>
      <c r="AD757" s="75">
        <v>0</v>
      </c>
      <c r="AE757" s="64">
        <v>333903.90000000002</v>
      </c>
      <c r="AF757" s="27">
        <f t="shared" si="124"/>
        <v>13.130830941051556</v>
      </c>
      <c r="AG757" s="88">
        <f t="shared" si="131"/>
        <v>0.10000000000000007</v>
      </c>
      <c r="AH757" s="26">
        <v>488868.69999000017</v>
      </c>
      <c r="AI757" s="27">
        <f t="shared" si="125"/>
        <v>19.224849580793588</v>
      </c>
      <c r="AJ757" s="89">
        <f t="shared" si="132"/>
        <v>0.61051000000000055</v>
      </c>
      <c r="AK757" s="67">
        <f t="shared" si="126"/>
        <v>1</v>
      </c>
      <c r="AL757" s="67">
        <f t="shared" si="127"/>
        <v>0</v>
      </c>
      <c r="AM757" s="75">
        <f t="shared" si="128"/>
        <v>0</v>
      </c>
    </row>
    <row r="758" spans="1:39" x14ac:dyDescent="0.25">
      <c r="A758" s="5"/>
      <c r="B758" s="50" t="s">
        <v>296</v>
      </c>
      <c r="C758" s="6" t="s">
        <v>297</v>
      </c>
      <c r="D758" s="6" t="s">
        <v>298</v>
      </c>
      <c r="E758" s="67" t="s">
        <v>2633</v>
      </c>
      <c r="F758" s="76"/>
      <c r="G758" s="8">
        <v>79829</v>
      </c>
      <c r="H758" s="90">
        <f>VLOOKUP(C758,'[1]Actualisation du CIF'!B$7:G$1272,6,0)</f>
        <v>0.47892299999999999</v>
      </c>
      <c r="I758" s="68">
        <v>0.47896</v>
      </c>
      <c r="J758" s="11">
        <v>235.41112899999999</v>
      </c>
      <c r="K758" s="11">
        <v>401.16184900000002</v>
      </c>
      <c r="L758" s="51">
        <v>12255.756667</v>
      </c>
      <c r="M758" s="41">
        <v>4297506</v>
      </c>
      <c r="N758" s="21">
        <v>53.833894950456603</v>
      </c>
      <c r="O758" s="8">
        <v>0</v>
      </c>
      <c r="P758" s="23">
        <v>-5.803799287344142E-2</v>
      </c>
      <c r="Q758" s="24">
        <v>0</v>
      </c>
      <c r="R758" s="24">
        <v>1</v>
      </c>
      <c r="S758" s="42">
        <v>0</v>
      </c>
      <c r="T758" s="32">
        <v>4297506</v>
      </c>
      <c r="U758" s="39">
        <v>0</v>
      </c>
      <c r="V758" s="64">
        <v>4297506</v>
      </c>
      <c r="W758" s="27">
        <v>53.833894950456603</v>
      </c>
      <c r="X758" s="88">
        <v>0</v>
      </c>
      <c r="Y758" s="26">
        <v>4297506</v>
      </c>
      <c r="Z758" s="27">
        <v>53.833894950456603</v>
      </c>
      <c r="AA758" s="89">
        <v>0</v>
      </c>
      <c r="AB758" s="67">
        <v>0</v>
      </c>
      <c r="AC758" s="67">
        <v>0</v>
      </c>
      <c r="AD758" s="75">
        <v>1</v>
      </c>
      <c r="AE758" s="64">
        <v>4297506</v>
      </c>
      <c r="AF758" s="27">
        <f t="shared" si="124"/>
        <v>53.833894950456603</v>
      </c>
      <c r="AG758" s="88">
        <f t="shared" si="131"/>
        <v>0</v>
      </c>
      <c r="AH758" s="26">
        <v>4297506</v>
      </c>
      <c r="AI758" s="27">
        <f t="shared" si="125"/>
        <v>53.833894950456603</v>
      </c>
      <c r="AJ758" s="89">
        <f t="shared" si="132"/>
        <v>0</v>
      </c>
      <c r="AK758" s="67">
        <f t="shared" si="126"/>
        <v>0</v>
      </c>
      <c r="AL758" s="67">
        <f t="shared" si="127"/>
        <v>0</v>
      </c>
      <c r="AM758" s="75">
        <f t="shared" si="128"/>
        <v>1</v>
      </c>
    </row>
    <row r="759" spans="1:39" x14ac:dyDescent="0.25">
      <c r="A759" s="5"/>
      <c r="B759" s="50" t="s">
        <v>296</v>
      </c>
      <c r="C759" s="6" t="s">
        <v>1917</v>
      </c>
      <c r="D759" s="6" t="s">
        <v>1918</v>
      </c>
      <c r="E759" s="67" t="s">
        <v>947</v>
      </c>
      <c r="F759" s="76"/>
      <c r="G759" s="8">
        <v>33188</v>
      </c>
      <c r="H759" s="90">
        <f>VLOOKUP(C759,'[1]Actualisation du CIF'!B$7:G$1272,6,0)</f>
        <v>0.56524700000000005</v>
      </c>
      <c r="I759" s="68">
        <v>0.497027</v>
      </c>
      <c r="J759" s="11">
        <v>293.06080500000002</v>
      </c>
      <c r="K759" s="11">
        <v>284.13949500000001</v>
      </c>
      <c r="L759" s="51">
        <v>10723.741752</v>
      </c>
      <c r="M759" s="41">
        <v>783811</v>
      </c>
      <c r="N759" s="21">
        <v>23.617301434253346</v>
      </c>
      <c r="O759" s="8">
        <v>0</v>
      </c>
      <c r="P759" s="23">
        <v>-6.8437940508679776E-3</v>
      </c>
      <c r="Q759" s="24">
        <v>0</v>
      </c>
      <c r="R759" s="24">
        <v>1</v>
      </c>
      <c r="S759" s="42">
        <v>0</v>
      </c>
      <c r="T759" s="32">
        <v>783811</v>
      </c>
      <c r="U759" s="39">
        <v>0</v>
      </c>
      <c r="V759" s="64">
        <v>862192.10000000009</v>
      </c>
      <c r="W759" s="27">
        <v>25.979031577678683</v>
      </c>
      <c r="X759" s="88">
        <v>0.10000000000000012</v>
      </c>
      <c r="Y759" s="26">
        <v>1196570.6469906648</v>
      </c>
      <c r="Z759" s="27">
        <v>36.054316228476097</v>
      </c>
      <c r="AA759" s="89">
        <v>0.52660609125243807</v>
      </c>
      <c r="AB759" s="67">
        <v>1</v>
      </c>
      <c r="AC759" s="67">
        <v>0</v>
      </c>
      <c r="AD759" s="75">
        <v>0</v>
      </c>
      <c r="AE759" s="64">
        <v>862192.10000000009</v>
      </c>
      <c r="AF759" s="27">
        <f t="shared" si="124"/>
        <v>25.979031577678683</v>
      </c>
      <c r="AG759" s="88">
        <f t="shared" si="131"/>
        <v>0.10000000000000012</v>
      </c>
      <c r="AH759" s="26">
        <v>984001.11990940175</v>
      </c>
      <c r="AI759" s="27">
        <f t="shared" si="125"/>
        <v>29.649304565186263</v>
      </c>
      <c r="AJ759" s="89">
        <f t="shared" si="132"/>
        <v>0.25540611181700912</v>
      </c>
      <c r="AK759" s="67">
        <f t="shared" si="126"/>
        <v>1</v>
      </c>
      <c r="AL759" s="67">
        <f t="shared" si="127"/>
        <v>0</v>
      </c>
      <c r="AM759" s="75">
        <f t="shared" si="128"/>
        <v>0</v>
      </c>
    </row>
    <row r="760" spans="1:39" x14ac:dyDescent="0.25">
      <c r="A760" s="5"/>
      <c r="B760" s="50" t="s">
        <v>296</v>
      </c>
      <c r="C760" s="6" t="s">
        <v>1943</v>
      </c>
      <c r="D760" s="6" t="s">
        <v>1944</v>
      </c>
      <c r="E760" s="67" t="s">
        <v>947</v>
      </c>
      <c r="F760" s="76"/>
      <c r="G760" s="8">
        <v>26226</v>
      </c>
      <c r="H760" s="90">
        <f>VLOOKUP(C760,'[1]Actualisation du CIF'!B$7:G$1272,6,0)</f>
        <v>0.59252400000000005</v>
      </c>
      <c r="I760" s="68">
        <v>0.59428700000000001</v>
      </c>
      <c r="J760" s="11">
        <v>697.247388</v>
      </c>
      <c r="K760" s="11">
        <v>284.13949500000001</v>
      </c>
      <c r="L760" s="51">
        <v>17297.73329</v>
      </c>
      <c r="M760" s="41">
        <v>39560</v>
      </c>
      <c r="N760" s="21">
        <v>1.5084267520780905</v>
      </c>
      <c r="O760" s="8">
        <v>0</v>
      </c>
      <c r="P760" s="23">
        <v>0.54784131044958184</v>
      </c>
      <c r="Q760" s="24">
        <v>1</v>
      </c>
      <c r="R760" s="24">
        <v>0</v>
      </c>
      <c r="S760" s="42">
        <v>0</v>
      </c>
      <c r="T760" s="32">
        <v>39560</v>
      </c>
      <c r="U760" s="39">
        <v>0</v>
      </c>
      <c r="V760" s="64">
        <v>43516</v>
      </c>
      <c r="W760" s="27">
        <v>1.6592694272858994</v>
      </c>
      <c r="X760" s="88">
        <v>0.1</v>
      </c>
      <c r="Y760" s="26">
        <v>63711.775599999935</v>
      </c>
      <c r="Z760" s="27">
        <v>2.4293363684892828</v>
      </c>
      <c r="AA760" s="89">
        <v>0.61050999999999833</v>
      </c>
      <c r="AB760" s="67">
        <v>1</v>
      </c>
      <c r="AC760" s="67">
        <v>0</v>
      </c>
      <c r="AD760" s="75">
        <v>0</v>
      </c>
      <c r="AE760" s="64">
        <v>43516</v>
      </c>
      <c r="AF760" s="27">
        <f t="shared" si="124"/>
        <v>1.6592694272858994</v>
      </c>
      <c r="AG760" s="88">
        <f t="shared" si="131"/>
        <v>0.1</v>
      </c>
      <c r="AH760" s="26">
        <v>63711.775599999935</v>
      </c>
      <c r="AI760" s="27">
        <f t="shared" si="125"/>
        <v>2.4293363684892828</v>
      </c>
      <c r="AJ760" s="89">
        <f t="shared" si="132"/>
        <v>0.61050999999999833</v>
      </c>
      <c r="AK760" s="67">
        <f t="shared" si="126"/>
        <v>1</v>
      </c>
      <c r="AL760" s="67">
        <f t="shared" si="127"/>
        <v>0</v>
      </c>
      <c r="AM760" s="75">
        <f t="shared" si="128"/>
        <v>0</v>
      </c>
    </row>
    <row r="761" spans="1:39" x14ac:dyDescent="0.25">
      <c r="A761" s="5"/>
      <c r="B761" s="50" t="s">
        <v>296</v>
      </c>
      <c r="C761" s="6" t="s">
        <v>1939</v>
      </c>
      <c r="D761" s="6" t="s">
        <v>1940</v>
      </c>
      <c r="E761" s="67" t="s">
        <v>947</v>
      </c>
      <c r="F761" s="76"/>
      <c r="G761" s="8">
        <v>18650</v>
      </c>
      <c r="H761" s="90">
        <f>VLOOKUP(C761,'[1]Actualisation du CIF'!B$7:G$1272,6,0)</f>
        <v>0.29581600000000002</v>
      </c>
      <c r="I761" s="68">
        <v>0.231215</v>
      </c>
      <c r="J761" s="11">
        <v>222.85705100000001</v>
      </c>
      <c r="K761" s="11">
        <v>284.13949500000001</v>
      </c>
      <c r="L761" s="51">
        <v>12717.543147</v>
      </c>
      <c r="M761" s="41">
        <v>542283</v>
      </c>
      <c r="N761" s="21">
        <v>29.076836461126007</v>
      </c>
      <c r="O761" s="8">
        <v>0</v>
      </c>
      <c r="P761" s="23">
        <v>-4.2278296773381677E-4</v>
      </c>
      <c r="Q761" s="24">
        <v>0</v>
      </c>
      <c r="R761" s="24">
        <v>1</v>
      </c>
      <c r="S761" s="42">
        <v>0</v>
      </c>
      <c r="T761" s="32">
        <v>542283</v>
      </c>
      <c r="U761" s="39">
        <v>0</v>
      </c>
      <c r="V761" s="64">
        <v>515168.85</v>
      </c>
      <c r="W761" s="27">
        <v>27.622994638069702</v>
      </c>
      <c r="X761" s="88">
        <v>-5.0000000000000044E-2</v>
      </c>
      <c r="Y761" s="26">
        <v>419608.24813031242</v>
      </c>
      <c r="Z761" s="27">
        <v>22.499101776424258</v>
      </c>
      <c r="AA761" s="89">
        <v>-0.22621906250000015</v>
      </c>
      <c r="AB761" s="67">
        <v>0</v>
      </c>
      <c r="AC761" s="67">
        <v>1</v>
      </c>
      <c r="AD761" s="75">
        <v>0</v>
      </c>
      <c r="AE761" s="64">
        <v>515168.85</v>
      </c>
      <c r="AF761" s="27">
        <f t="shared" si="124"/>
        <v>27.622994638069702</v>
      </c>
      <c r="AG761" s="88">
        <f t="shared" si="131"/>
        <v>-5.0000000000000044E-2</v>
      </c>
      <c r="AH761" s="26">
        <v>419608.24813031242</v>
      </c>
      <c r="AI761" s="27">
        <f t="shared" si="125"/>
        <v>22.499101776424258</v>
      </c>
      <c r="AJ761" s="89">
        <f t="shared" si="132"/>
        <v>-0.22621906250000015</v>
      </c>
      <c r="AK761" s="67">
        <f t="shared" si="126"/>
        <v>0</v>
      </c>
      <c r="AL761" s="67">
        <f t="shared" si="127"/>
        <v>1</v>
      </c>
      <c r="AM761" s="75">
        <f t="shared" si="128"/>
        <v>0</v>
      </c>
    </row>
    <row r="762" spans="1:39" x14ac:dyDescent="0.25">
      <c r="A762" s="5"/>
      <c r="B762" s="50" t="s">
        <v>296</v>
      </c>
      <c r="C762" s="6" t="s">
        <v>1929</v>
      </c>
      <c r="D762" s="6" t="s">
        <v>1930</v>
      </c>
      <c r="E762" s="67" t="s">
        <v>947</v>
      </c>
      <c r="F762" s="76"/>
      <c r="G762" s="8">
        <v>18505</v>
      </c>
      <c r="H762" s="90">
        <f>VLOOKUP(C762,'[1]Actualisation du CIF'!B$7:G$1272,6,0)</f>
        <v>0.58047599999999999</v>
      </c>
      <c r="I762" s="68">
        <v>0.58047599999999999</v>
      </c>
      <c r="J762" s="11">
        <v>277.60724099999999</v>
      </c>
      <c r="K762" s="11">
        <v>284.13949500000001</v>
      </c>
      <c r="L762" s="51">
        <v>12101.452848000001</v>
      </c>
      <c r="M762" s="41">
        <v>649041</v>
      </c>
      <c r="N762" s="21">
        <v>35.073817887057551</v>
      </c>
      <c r="O762" s="8">
        <v>0</v>
      </c>
      <c r="P762" s="23">
        <v>-3.9522338831620768E-3</v>
      </c>
      <c r="Q762" s="24">
        <v>0</v>
      </c>
      <c r="R762" s="24">
        <v>1</v>
      </c>
      <c r="S762" s="42">
        <v>0</v>
      </c>
      <c r="T762" s="32">
        <v>649041</v>
      </c>
      <c r="U762" s="39">
        <v>0</v>
      </c>
      <c r="V762" s="64">
        <v>649041</v>
      </c>
      <c r="W762" s="27">
        <v>35.073817887057551</v>
      </c>
      <c r="X762" s="88">
        <v>0</v>
      </c>
      <c r="Y762" s="26">
        <v>664533.00551609241</v>
      </c>
      <c r="Z762" s="27">
        <v>35.91099732591691</v>
      </c>
      <c r="AA762" s="89">
        <v>2.3869070699836233E-2</v>
      </c>
      <c r="AB762" s="67">
        <v>1</v>
      </c>
      <c r="AC762" s="67">
        <v>0</v>
      </c>
      <c r="AD762" s="75">
        <v>0</v>
      </c>
      <c r="AE762" s="64">
        <v>649041</v>
      </c>
      <c r="AF762" s="27">
        <f t="shared" si="124"/>
        <v>35.073817887057551</v>
      </c>
      <c r="AG762" s="88">
        <f t="shared" si="131"/>
        <v>0</v>
      </c>
      <c r="AH762" s="26">
        <v>649041</v>
      </c>
      <c r="AI762" s="27">
        <f t="shared" si="125"/>
        <v>35.073817887057551</v>
      </c>
      <c r="AJ762" s="89">
        <f t="shared" si="132"/>
        <v>0</v>
      </c>
      <c r="AK762" s="67">
        <f t="shared" si="126"/>
        <v>0</v>
      </c>
      <c r="AL762" s="67">
        <f t="shared" si="127"/>
        <v>0</v>
      </c>
      <c r="AM762" s="75">
        <f t="shared" si="128"/>
        <v>1</v>
      </c>
    </row>
    <row r="763" spans="1:39" x14ac:dyDescent="0.25">
      <c r="A763" s="5"/>
      <c r="B763" s="50" t="s">
        <v>296</v>
      </c>
      <c r="C763" s="6" t="s">
        <v>781</v>
      </c>
      <c r="D763" s="6" t="s">
        <v>782</v>
      </c>
      <c r="E763" s="67" t="s">
        <v>543</v>
      </c>
      <c r="F763" s="76"/>
      <c r="G763" s="8">
        <v>30817</v>
      </c>
      <c r="H763" s="90">
        <f>VLOOKUP(C763,'[1]Actualisation du CIF'!B$7:G$1272,6,0)</f>
        <v>0.318685</v>
      </c>
      <c r="I763" s="68">
        <v>0.318685</v>
      </c>
      <c r="J763" s="11">
        <v>116.50949199999999</v>
      </c>
      <c r="K763" s="11">
        <v>177.267167</v>
      </c>
      <c r="L763" s="51">
        <v>11515.937902</v>
      </c>
      <c r="M763" s="41">
        <v>323748</v>
      </c>
      <c r="N763" s="21">
        <v>10.505500210922543</v>
      </c>
      <c r="O763" s="8">
        <v>0</v>
      </c>
      <c r="P763" s="23">
        <v>-7.2038764718512713E-3</v>
      </c>
      <c r="Q763" s="24">
        <v>0</v>
      </c>
      <c r="R763" s="24">
        <v>1</v>
      </c>
      <c r="S763" s="42">
        <v>0</v>
      </c>
      <c r="T763" s="32">
        <v>323748</v>
      </c>
      <c r="U763" s="39">
        <v>0</v>
      </c>
      <c r="V763" s="64">
        <v>356122.80000000005</v>
      </c>
      <c r="W763" s="27">
        <v>11.556050232014799</v>
      </c>
      <c r="X763" s="88">
        <v>0.10000000000000014</v>
      </c>
      <c r="Y763" s="26">
        <v>521399.39148000022</v>
      </c>
      <c r="Z763" s="27">
        <v>16.919213144692872</v>
      </c>
      <c r="AA763" s="89">
        <v>0.61051000000000066</v>
      </c>
      <c r="AB763" s="67">
        <v>1</v>
      </c>
      <c r="AC763" s="67">
        <v>0</v>
      </c>
      <c r="AD763" s="75">
        <v>0</v>
      </c>
      <c r="AE763" s="64">
        <v>356122.80000000005</v>
      </c>
      <c r="AF763" s="27">
        <f t="shared" si="124"/>
        <v>11.556050232014799</v>
      </c>
      <c r="AG763" s="88">
        <f t="shared" si="131"/>
        <v>0.10000000000000014</v>
      </c>
      <c r="AH763" s="26">
        <v>521399.39148000022</v>
      </c>
      <c r="AI763" s="27">
        <f t="shared" si="125"/>
        <v>16.919213144692872</v>
      </c>
      <c r="AJ763" s="89">
        <f t="shared" si="132"/>
        <v>0.61051000000000066</v>
      </c>
      <c r="AK763" s="67">
        <f t="shared" si="126"/>
        <v>1</v>
      </c>
      <c r="AL763" s="67">
        <f t="shared" si="127"/>
        <v>0</v>
      </c>
      <c r="AM763" s="75">
        <f t="shared" si="128"/>
        <v>0</v>
      </c>
    </row>
    <row r="764" spans="1:39" x14ac:dyDescent="0.25">
      <c r="A764" s="5"/>
      <c r="B764" s="50" t="s">
        <v>296</v>
      </c>
      <c r="C764" s="6" t="s">
        <v>301</v>
      </c>
      <c r="D764" s="6" t="s">
        <v>302</v>
      </c>
      <c r="E764" s="67" t="s">
        <v>2633</v>
      </c>
      <c r="F764" s="76"/>
      <c r="G764" s="8">
        <v>70852</v>
      </c>
      <c r="H764" s="90">
        <f>VLOOKUP(C764,'[1]Actualisation du CIF'!B$7:G$1272,6,0)</f>
        <v>0.38244299999999998</v>
      </c>
      <c r="I764" s="68">
        <v>0.38215900000000003</v>
      </c>
      <c r="J764" s="11">
        <v>541.37799900000005</v>
      </c>
      <c r="K764" s="11">
        <v>401.16184900000002</v>
      </c>
      <c r="L764" s="51">
        <v>11618.354512</v>
      </c>
      <c r="M764" s="41">
        <v>440818</v>
      </c>
      <c r="N764" s="21">
        <v>6.2216733472590748</v>
      </c>
      <c r="O764" s="8">
        <v>0</v>
      </c>
      <c r="P764" s="23">
        <v>0.69427996764601929</v>
      </c>
      <c r="Q764" s="24">
        <v>1</v>
      </c>
      <c r="R764" s="24">
        <v>0</v>
      </c>
      <c r="S764" s="42">
        <v>0</v>
      </c>
      <c r="T764" s="32">
        <v>440817.99999999994</v>
      </c>
      <c r="U764" s="39">
        <v>0</v>
      </c>
      <c r="V764" s="64">
        <v>484899.80000000005</v>
      </c>
      <c r="W764" s="27">
        <v>6.8438406819849833</v>
      </c>
      <c r="X764" s="88">
        <v>0.1000000000000001</v>
      </c>
      <c r="Y764" s="26">
        <v>709941.79718000034</v>
      </c>
      <c r="Z764" s="27">
        <v>10.020067142494218</v>
      </c>
      <c r="AA764" s="89">
        <v>0.61051000000000077</v>
      </c>
      <c r="AB764" s="67">
        <v>1</v>
      </c>
      <c r="AC764" s="67">
        <v>0</v>
      </c>
      <c r="AD764" s="75">
        <v>0</v>
      </c>
      <c r="AE764" s="64">
        <v>484899.80000000005</v>
      </c>
      <c r="AF764" s="27">
        <f t="shared" si="124"/>
        <v>6.8438406819849833</v>
      </c>
      <c r="AG764" s="88">
        <f t="shared" si="131"/>
        <v>0.1000000000000001</v>
      </c>
      <c r="AH764" s="26">
        <v>709941.79718000034</v>
      </c>
      <c r="AI764" s="27">
        <f t="shared" si="125"/>
        <v>10.020067142494218</v>
      </c>
      <c r="AJ764" s="89">
        <f t="shared" si="132"/>
        <v>0.61051000000000077</v>
      </c>
      <c r="AK764" s="67">
        <f t="shared" si="126"/>
        <v>1</v>
      </c>
      <c r="AL764" s="67">
        <f t="shared" si="127"/>
        <v>0</v>
      </c>
      <c r="AM764" s="75">
        <f t="shared" si="128"/>
        <v>0</v>
      </c>
    </row>
    <row r="765" spans="1:39" x14ac:dyDescent="0.25">
      <c r="A765" s="5"/>
      <c r="B765" s="50" t="s">
        <v>296</v>
      </c>
      <c r="C765" s="6" t="s">
        <v>1915</v>
      </c>
      <c r="D765" s="6" t="s">
        <v>1916</v>
      </c>
      <c r="E765" s="67" t="s">
        <v>947</v>
      </c>
      <c r="F765" s="76"/>
      <c r="G765" s="8">
        <v>54882</v>
      </c>
      <c r="H765" s="90">
        <f>VLOOKUP(C765,'[1]Actualisation du CIF'!B$7:G$1272,6,0)</f>
        <v>0.291431</v>
      </c>
      <c r="I765" s="68">
        <v>0.23238700000000001</v>
      </c>
      <c r="J765" s="11">
        <v>263.246511</v>
      </c>
      <c r="K765" s="11">
        <v>284.13949500000001</v>
      </c>
      <c r="L765" s="51">
        <v>12305.219650999999</v>
      </c>
      <c r="M765" s="41">
        <v>523977</v>
      </c>
      <c r="N765" s="21">
        <v>9.5473379250027328</v>
      </c>
      <c r="O765" s="8">
        <v>0</v>
      </c>
      <c r="P765" s="23">
        <v>4.9297457138708003E-3</v>
      </c>
      <c r="Q765" s="24">
        <v>1</v>
      </c>
      <c r="R765" s="24">
        <v>0</v>
      </c>
      <c r="S765" s="42">
        <v>0</v>
      </c>
      <c r="T765" s="32">
        <v>523977</v>
      </c>
      <c r="U765" s="39">
        <v>0</v>
      </c>
      <c r="V765" s="64">
        <v>576374.70000000007</v>
      </c>
      <c r="W765" s="27">
        <v>10.502071717503007</v>
      </c>
      <c r="X765" s="88">
        <v>0.10000000000000013</v>
      </c>
      <c r="Y765" s="26">
        <v>843870.1982700004</v>
      </c>
      <c r="Z765" s="27">
        <v>15.37608320159616</v>
      </c>
      <c r="AA765" s="89">
        <v>0.61051000000000077</v>
      </c>
      <c r="AB765" s="67">
        <v>1</v>
      </c>
      <c r="AC765" s="67">
        <v>0</v>
      </c>
      <c r="AD765" s="75">
        <v>0</v>
      </c>
      <c r="AE765" s="64">
        <v>576374.70000000007</v>
      </c>
      <c r="AF765" s="27">
        <f t="shared" si="124"/>
        <v>10.502071717503007</v>
      </c>
      <c r="AG765" s="88">
        <f t="shared" si="131"/>
        <v>0.10000000000000013</v>
      </c>
      <c r="AH765" s="26">
        <v>746320.04430963506</v>
      </c>
      <c r="AI765" s="27">
        <f t="shared" si="125"/>
        <v>13.598630594906073</v>
      </c>
      <c r="AJ765" s="89">
        <f t="shared" si="132"/>
        <v>0.42433741234755545</v>
      </c>
      <c r="AK765" s="67">
        <f t="shared" si="126"/>
        <v>1</v>
      </c>
      <c r="AL765" s="67">
        <f t="shared" si="127"/>
        <v>0</v>
      </c>
      <c r="AM765" s="75">
        <f t="shared" si="128"/>
        <v>0</v>
      </c>
    </row>
    <row r="766" spans="1:39" x14ac:dyDescent="0.25">
      <c r="A766" s="5"/>
      <c r="B766" s="50" t="s">
        <v>296</v>
      </c>
      <c r="C766" s="6" t="s">
        <v>1927</v>
      </c>
      <c r="D766" s="6" t="s">
        <v>1928</v>
      </c>
      <c r="E766" s="67" t="s">
        <v>947</v>
      </c>
      <c r="F766" s="76"/>
      <c r="G766" s="8">
        <v>34856</v>
      </c>
      <c r="H766" s="90">
        <f>VLOOKUP(C766,'[1]Actualisation du CIF'!B$7:G$1272,6,0)</f>
        <v>0.46526899999999999</v>
      </c>
      <c r="I766" s="68">
        <v>0.347271</v>
      </c>
      <c r="J766" s="11">
        <v>118.057322</v>
      </c>
      <c r="K766" s="11">
        <v>284.13949500000001</v>
      </c>
      <c r="L766" s="51">
        <v>14598.956851000001</v>
      </c>
      <c r="M766" s="41">
        <v>1588447</v>
      </c>
      <c r="N766" s="21">
        <v>45.571694973605695</v>
      </c>
      <c r="O766" s="8">
        <v>0</v>
      </c>
      <c r="P766" s="23">
        <v>3.6023266697714808E-3</v>
      </c>
      <c r="Q766" s="24">
        <v>1</v>
      </c>
      <c r="R766" s="24">
        <v>0</v>
      </c>
      <c r="S766" s="42">
        <v>0</v>
      </c>
      <c r="T766" s="32">
        <v>1588447</v>
      </c>
      <c r="U766" s="39">
        <v>0</v>
      </c>
      <c r="V766" s="64">
        <v>1588447</v>
      </c>
      <c r="W766" s="27">
        <v>45.571694973605695</v>
      </c>
      <c r="X766" s="88">
        <v>0</v>
      </c>
      <c r="Y766" s="26">
        <v>1588447</v>
      </c>
      <c r="Z766" s="27">
        <v>45.571694973605695</v>
      </c>
      <c r="AA766" s="89">
        <v>0</v>
      </c>
      <c r="AB766" s="67">
        <v>0</v>
      </c>
      <c r="AC766" s="67">
        <v>0</v>
      </c>
      <c r="AD766" s="75">
        <v>1</v>
      </c>
      <c r="AE766" s="64">
        <v>1588447</v>
      </c>
      <c r="AF766" s="27">
        <f t="shared" si="124"/>
        <v>45.571694973605695</v>
      </c>
      <c r="AG766" s="88">
        <f t="shared" si="131"/>
        <v>0</v>
      </c>
      <c r="AH766" s="26">
        <v>1588447</v>
      </c>
      <c r="AI766" s="27">
        <f t="shared" si="125"/>
        <v>45.571694973605695</v>
      </c>
      <c r="AJ766" s="89">
        <f t="shared" si="132"/>
        <v>0</v>
      </c>
      <c r="AK766" s="67">
        <f t="shared" si="126"/>
        <v>0</v>
      </c>
      <c r="AL766" s="67">
        <f t="shared" si="127"/>
        <v>0</v>
      </c>
      <c r="AM766" s="75">
        <f t="shared" si="128"/>
        <v>1</v>
      </c>
    </row>
    <row r="767" spans="1:39" x14ac:dyDescent="0.25">
      <c r="A767" s="5"/>
      <c r="B767" s="50" t="s">
        <v>296</v>
      </c>
      <c r="C767" s="6" t="s">
        <v>303</v>
      </c>
      <c r="D767" s="6" t="s">
        <v>304</v>
      </c>
      <c r="E767" s="67" t="s">
        <v>2633</v>
      </c>
      <c r="F767" s="76"/>
      <c r="G767" s="8">
        <v>80836</v>
      </c>
      <c r="H767" s="90">
        <f>VLOOKUP(C767,'[1]Actualisation du CIF'!B$7:G$1272,6,0)</f>
        <v>0.27758300000000002</v>
      </c>
      <c r="I767" s="68">
        <v>0.27751900000000002</v>
      </c>
      <c r="J767" s="11">
        <v>425.004144</v>
      </c>
      <c r="K767" s="11">
        <v>401.16184900000002</v>
      </c>
      <c r="L767" s="51">
        <v>15554.940253000001</v>
      </c>
      <c r="M767" s="41">
        <v>1809221</v>
      </c>
      <c r="N767" s="21">
        <v>22.381377109208767</v>
      </c>
      <c r="O767" s="8">
        <v>0</v>
      </c>
      <c r="P767" s="23">
        <v>0.23877981384005315</v>
      </c>
      <c r="Q767" s="24">
        <v>1</v>
      </c>
      <c r="R767" s="24">
        <v>0</v>
      </c>
      <c r="S767" s="42">
        <v>0</v>
      </c>
      <c r="T767" s="32">
        <v>1809221</v>
      </c>
      <c r="U767" s="39">
        <v>0</v>
      </c>
      <c r="V767" s="64">
        <v>1718759.95</v>
      </c>
      <c r="W767" s="27">
        <v>21.26230825374833</v>
      </c>
      <c r="X767" s="88">
        <v>-5.0000000000000024E-2</v>
      </c>
      <c r="Y767" s="26">
        <v>1399940.721524687</v>
      </c>
      <c r="Z767" s="27">
        <v>17.318282962104593</v>
      </c>
      <c r="AA767" s="89">
        <v>-0.22621906250000026</v>
      </c>
      <c r="AB767" s="67">
        <v>0</v>
      </c>
      <c r="AC767" s="67">
        <v>1</v>
      </c>
      <c r="AD767" s="75">
        <v>0</v>
      </c>
      <c r="AE767" s="64">
        <v>1718759.95</v>
      </c>
      <c r="AF767" s="27">
        <f t="shared" si="124"/>
        <v>21.26230825374833</v>
      </c>
      <c r="AG767" s="88">
        <f t="shared" si="131"/>
        <v>-5.0000000000000024E-2</v>
      </c>
      <c r="AH767" s="26">
        <v>1399940.721524687</v>
      </c>
      <c r="AI767" s="27">
        <f t="shared" si="125"/>
        <v>17.318282962104593</v>
      </c>
      <c r="AJ767" s="89">
        <f t="shared" si="132"/>
        <v>-0.22621906250000026</v>
      </c>
      <c r="AK767" s="67">
        <f t="shared" si="126"/>
        <v>0</v>
      </c>
      <c r="AL767" s="67">
        <f t="shared" si="127"/>
        <v>1</v>
      </c>
      <c r="AM767" s="75">
        <f t="shared" si="128"/>
        <v>0</v>
      </c>
    </row>
    <row r="768" spans="1:39" x14ac:dyDescent="0.25">
      <c r="A768" s="5"/>
      <c r="B768" s="50" t="s">
        <v>296</v>
      </c>
      <c r="C768" s="6" t="s">
        <v>1923</v>
      </c>
      <c r="D768" s="6" t="s">
        <v>1924</v>
      </c>
      <c r="E768" s="67" t="s">
        <v>947</v>
      </c>
      <c r="F768" s="76"/>
      <c r="G768" s="8">
        <v>28459</v>
      </c>
      <c r="H768" s="90">
        <f>VLOOKUP(C768,'[1]Actualisation du CIF'!B$7:G$1272,6,0)</f>
        <v>0.26956999999999998</v>
      </c>
      <c r="I768" s="68">
        <v>0.26956999999999998</v>
      </c>
      <c r="J768" s="11">
        <v>107.92930200000001</v>
      </c>
      <c r="K768" s="11">
        <v>284.13949500000001</v>
      </c>
      <c r="L768" s="51">
        <v>12276.482033</v>
      </c>
      <c r="M768" s="41">
        <v>601051</v>
      </c>
      <c r="N768" s="21">
        <v>21.119891774131208</v>
      </c>
      <c r="O768" s="8">
        <v>0</v>
      </c>
      <c r="P768" s="23">
        <v>5.3054235950934434E-3</v>
      </c>
      <c r="Q768" s="24">
        <v>1</v>
      </c>
      <c r="R768" s="24">
        <v>0</v>
      </c>
      <c r="S768" s="42">
        <v>0</v>
      </c>
      <c r="T768" s="32">
        <v>601051</v>
      </c>
      <c r="U768" s="39">
        <v>0</v>
      </c>
      <c r="V768" s="64">
        <v>661156.10000000009</v>
      </c>
      <c r="W768" s="27">
        <v>23.23188095154433</v>
      </c>
      <c r="X768" s="88">
        <v>0.10000000000000016</v>
      </c>
      <c r="Y768" s="26">
        <v>712217.90580544085</v>
      </c>
      <c r="Z768" s="27">
        <v>25.026104424099259</v>
      </c>
      <c r="AA768" s="89">
        <v>0.18495419823848699</v>
      </c>
      <c r="AB768" s="67">
        <v>1</v>
      </c>
      <c r="AC768" s="67">
        <v>0</v>
      </c>
      <c r="AD768" s="75">
        <v>0</v>
      </c>
      <c r="AE768" s="64">
        <v>601051</v>
      </c>
      <c r="AF768" s="27">
        <f t="shared" si="124"/>
        <v>21.119891774131208</v>
      </c>
      <c r="AG768" s="88">
        <f t="shared" si="131"/>
        <v>0</v>
      </c>
      <c r="AH768" s="26">
        <v>665711.61995909538</v>
      </c>
      <c r="AI768" s="27">
        <f t="shared" si="125"/>
        <v>23.391954037706714</v>
      </c>
      <c r="AJ768" s="89">
        <f t="shared" si="132"/>
        <v>0.10757925693343057</v>
      </c>
      <c r="AK768" s="67">
        <f t="shared" si="126"/>
        <v>1</v>
      </c>
      <c r="AL768" s="67">
        <f t="shared" si="127"/>
        <v>0</v>
      </c>
      <c r="AM768" s="75">
        <f t="shared" si="128"/>
        <v>0</v>
      </c>
    </row>
    <row r="769" spans="1:39" x14ac:dyDescent="0.25">
      <c r="A769" s="5"/>
      <c r="B769" s="50" t="s">
        <v>307</v>
      </c>
      <c r="C769" s="6" t="s">
        <v>785</v>
      </c>
      <c r="D769" s="6" t="s">
        <v>786</v>
      </c>
      <c r="E769" s="67" t="s">
        <v>543</v>
      </c>
      <c r="F769" s="76"/>
      <c r="G769" s="8">
        <v>15347</v>
      </c>
      <c r="H769" s="90">
        <f>VLOOKUP(C769,'[1]Actualisation du CIF'!B$7:G$1272,6,0)</f>
        <v>0.30274800000000002</v>
      </c>
      <c r="I769" s="68">
        <v>0.30274800000000002</v>
      </c>
      <c r="J769" s="11">
        <v>153.158793</v>
      </c>
      <c r="K769" s="11">
        <v>177.267167</v>
      </c>
      <c r="L769" s="51">
        <v>11805.39236</v>
      </c>
      <c r="M769" s="41">
        <v>0</v>
      </c>
      <c r="N769" s="21">
        <v>0</v>
      </c>
      <c r="O769" s="8">
        <v>-97526</v>
      </c>
      <c r="P769" s="23">
        <v>-1</v>
      </c>
      <c r="Q769" s="24">
        <v>0</v>
      </c>
      <c r="R769" s="24">
        <v>1</v>
      </c>
      <c r="S769" s="42">
        <v>0</v>
      </c>
      <c r="T769" s="32">
        <v>76735</v>
      </c>
      <c r="U769" s="39">
        <v>1</v>
      </c>
      <c r="V769" s="64">
        <v>84408.5</v>
      </c>
      <c r="W769" s="27">
        <v>5.5</v>
      </c>
      <c r="X769" s="88" t="s">
        <v>2632</v>
      </c>
      <c r="Y769" s="26">
        <v>123582.48485000007</v>
      </c>
      <c r="Z769" s="27">
        <v>8.0525500000000036</v>
      </c>
      <c r="AA769" s="89" t="s">
        <v>2632</v>
      </c>
      <c r="AB769" s="67">
        <v>1</v>
      </c>
      <c r="AC769" s="67">
        <v>0</v>
      </c>
      <c r="AD769" s="75">
        <v>0</v>
      </c>
      <c r="AE769" s="64">
        <v>84408.5</v>
      </c>
      <c r="AF769" s="27">
        <f t="shared" si="124"/>
        <v>5.5</v>
      </c>
      <c r="AG769" s="88" t="s">
        <v>2632</v>
      </c>
      <c r="AH769" s="26">
        <v>123582.48485000007</v>
      </c>
      <c r="AI769" s="27">
        <f t="shared" si="125"/>
        <v>8.0525500000000036</v>
      </c>
      <c r="AJ769" s="89" t="s">
        <v>2632</v>
      </c>
      <c r="AK769" s="67">
        <f t="shared" si="126"/>
        <v>1</v>
      </c>
      <c r="AL769" s="67">
        <f t="shared" si="127"/>
        <v>0</v>
      </c>
      <c r="AM769" s="75">
        <f t="shared" si="128"/>
        <v>0</v>
      </c>
    </row>
    <row r="770" spans="1:39" x14ac:dyDescent="0.25">
      <c r="A770" s="5"/>
      <c r="B770" s="50" t="s">
        <v>307</v>
      </c>
      <c r="C770" s="6" t="s">
        <v>1955</v>
      </c>
      <c r="D770" s="6" t="s">
        <v>1956</v>
      </c>
      <c r="E770" s="67" t="s">
        <v>947</v>
      </c>
      <c r="F770" s="76"/>
      <c r="G770" s="8">
        <v>13364</v>
      </c>
      <c r="H770" s="90">
        <f>VLOOKUP(C770,'[1]Actualisation du CIF'!B$7:G$1272,6,0)</f>
        <v>0.35669099999999998</v>
      </c>
      <c r="I770" s="68">
        <v>0.35496</v>
      </c>
      <c r="J770" s="11">
        <v>181.218423</v>
      </c>
      <c r="K770" s="11">
        <v>284.13949500000001</v>
      </c>
      <c r="L770" s="51">
        <v>12242.035721</v>
      </c>
      <c r="M770" s="41">
        <v>270727</v>
      </c>
      <c r="N770" s="21">
        <v>20.257931756958996</v>
      </c>
      <c r="O770" s="8">
        <v>0</v>
      </c>
      <c r="P770" s="23">
        <v>-7.7678686555230497E-3</v>
      </c>
      <c r="Q770" s="24">
        <v>0</v>
      </c>
      <c r="R770" s="24">
        <v>1</v>
      </c>
      <c r="S770" s="42">
        <v>0</v>
      </c>
      <c r="T770" s="32">
        <v>270727</v>
      </c>
      <c r="U770" s="39">
        <v>0</v>
      </c>
      <c r="V770" s="64">
        <v>297799.7</v>
      </c>
      <c r="W770" s="27">
        <v>22.283724932654895</v>
      </c>
      <c r="X770" s="88">
        <v>0.10000000000000005</v>
      </c>
      <c r="Y770" s="26">
        <v>344114.71708444419</v>
      </c>
      <c r="Z770" s="27">
        <v>25.749380206857541</v>
      </c>
      <c r="AA770" s="89">
        <v>0.27107646110082922</v>
      </c>
      <c r="AB770" s="67">
        <v>1</v>
      </c>
      <c r="AC770" s="67">
        <v>0</v>
      </c>
      <c r="AD770" s="75">
        <v>0</v>
      </c>
      <c r="AE770" s="64">
        <v>289005.06321604317</v>
      </c>
      <c r="AF770" s="27">
        <f t="shared" si="124"/>
        <v>21.625640767438131</v>
      </c>
      <c r="AG770" s="88">
        <f>(AE770-M770)/M770</f>
        <v>6.7514740738984919E-2</v>
      </c>
      <c r="AH770" s="26">
        <v>320196.01426889218</v>
      </c>
      <c r="AI770" s="27">
        <f t="shared" si="125"/>
        <v>23.959594003957811</v>
      </c>
      <c r="AJ770" s="89">
        <f>(AH770-M770)/M770</f>
        <v>0.18272656317579028</v>
      </c>
      <c r="AK770" s="67">
        <f t="shared" si="126"/>
        <v>1</v>
      </c>
      <c r="AL770" s="67">
        <f t="shared" si="127"/>
        <v>0</v>
      </c>
      <c r="AM770" s="75">
        <f t="shared" si="128"/>
        <v>0</v>
      </c>
    </row>
    <row r="771" spans="1:39" x14ac:dyDescent="0.25">
      <c r="A771" s="5"/>
      <c r="B771" s="50" t="s">
        <v>307</v>
      </c>
      <c r="C771" s="6" t="s">
        <v>1949</v>
      </c>
      <c r="D771" s="6" t="s">
        <v>1950</v>
      </c>
      <c r="E771" s="67" t="s">
        <v>947</v>
      </c>
      <c r="F771" s="76"/>
      <c r="G771" s="8">
        <v>22940</v>
      </c>
      <c r="H771" s="90">
        <f>VLOOKUP(C771,'[1]Actualisation du CIF'!B$7:G$1272,6,0)</f>
        <v>0.394756</v>
      </c>
      <c r="I771" s="68">
        <v>0.25967499999999999</v>
      </c>
      <c r="J771" s="11">
        <v>293.38265000000001</v>
      </c>
      <c r="K771" s="11">
        <v>284.13949500000001</v>
      </c>
      <c r="L771" s="51">
        <v>11858.057376000001</v>
      </c>
      <c r="M771" s="41">
        <v>253196</v>
      </c>
      <c r="N771" s="21">
        <v>11.037314734088927</v>
      </c>
      <c r="O771" s="8">
        <v>0</v>
      </c>
      <c r="P771" s="23">
        <v>-5.8473867432658018E-3</v>
      </c>
      <c r="Q771" s="24">
        <v>0</v>
      </c>
      <c r="R771" s="24">
        <v>1</v>
      </c>
      <c r="S771" s="42">
        <v>0</v>
      </c>
      <c r="T771" s="32">
        <v>253195.99999999997</v>
      </c>
      <c r="U771" s="39">
        <v>0</v>
      </c>
      <c r="V771" s="64">
        <v>278515.59999999998</v>
      </c>
      <c r="W771" s="27">
        <v>12.141046207497819</v>
      </c>
      <c r="X771" s="88">
        <v>9.9999999999999908E-2</v>
      </c>
      <c r="Y771" s="26">
        <v>407774.68996000005</v>
      </c>
      <c r="Z771" s="27">
        <v>17.77570575239756</v>
      </c>
      <c r="AA771" s="89">
        <v>0.61051000000000022</v>
      </c>
      <c r="AB771" s="67">
        <v>1</v>
      </c>
      <c r="AC771" s="67">
        <v>0</v>
      </c>
      <c r="AD771" s="75">
        <v>0</v>
      </c>
      <c r="AE771" s="64">
        <v>278515.59999999998</v>
      </c>
      <c r="AF771" s="27">
        <f t="shared" si="124"/>
        <v>12.141046207497819</v>
      </c>
      <c r="AG771" s="88">
        <f>(AE771-M771)/M771</f>
        <v>9.9999999999999908E-2</v>
      </c>
      <c r="AH771" s="26">
        <v>341357.43457872595</v>
      </c>
      <c r="AI771" s="27">
        <f t="shared" si="125"/>
        <v>14.880446145541672</v>
      </c>
      <c r="AJ771" s="89">
        <f>(AH771-M771)/M771</f>
        <v>0.34819442083889934</v>
      </c>
      <c r="AK771" s="67">
        <f t="shared" si="126"/>
        <v>1</v>
      </c>
      <c r="AL771" s="67">
        <f t="shared" si="127"/>
        <v>0</v>
      </c>
      <c r="AM771" s="75">
        <f t="shared" si="128"/>
        <v>0</v>
      </c>
    </row>
    <row r="772" spans="1:39" x14ac:dyDescent="0.25">
      <c r="A772" s="5"/>
      <c r="B772" s="50" t="s">
        <v>307</v>
      </c>
      <c r="C772" s="6" t="s">
        <v>1951</v>
      </c>
      <c r="D772" s="6" t="s">
        <v>1952</v>
      </c>
      <c r="E772" s="67" t="s">
        <v>947</v>
      </c>
      <c r="F772" s="76"/>
      <c r="G772" s="8">
        <v>19792</v>
      </c>
      <c r="H772" s="90">
        <f>VLOOKUP(C772,'[1]Actualisation du CIF'!B$7:G$1272,6,0)</f>
        <v>0.34955700000000001</v>
      </c>
      <c r="I772" s="68">
        <v>0.36103299999999999</v>
      </c>
      <c r="J772" s="11">
        <v>186.30850799999999</v>
      </c>
      <c r="K772" s="11">
        <v>284.13949500000001</v>
      </c>
      <c r="L772" s="51">
        <v>11683.071101</v>
      </c>
      <c r="M772" s="41">
        <v>469119</v>
      </c>
      <c r="N772" s="21">
        <v>23.702455537590946</v>
      </c>
      <c r="O772" s="8">
        <v>0</v>
      </c>
      <c r="P772" s="23">
        <v>-7.1600646725949327E-3</v>
      </c>
      <c r="Q772" s="24">
        <v>0</v>
      </c>
      <c r="R772" s="24">
        <v>1</v>
      </c>
      <c r="S772" s="42">
        <v>0</v>
      </c>
      <c r="T772" s="32">
        <v>469119</v>
      </c>
      <c r="U772" s="39">
        <v>0</v>
      </c>
      <c r="V772" s="64">
        <v>475569.61791292432</v>
      </c>
      <c r="W772" s="27">
        <v>24.028376006109756</v>
      </c>
      <c r="X772" s="88">
        <v>1.3750493825499126E-2</v>
      </c>
      <c r="Y772" s="26">
        <v>501238.47133489669</v>
      </c>
      <c r="Z772" s="27">
        <v>25.32530675701782</v>
      </c>
      <c r="AA772" s="89">
        <v>6.8467641120689399E-2</v>
      </c>
      <c r="AB772" s="67">
        <v>1</v>
      </c>
      <c r="AC772" s="67">
        <v>0</v>
      </c>
      <c r="AD772" s="75">
        <v>0</v>
      </c>
      <c r="AE772" s="64">
        <v>445663.05</v>
      </c>
      <c r="AF772" s="27">
        <f t="shared" si="124"/>
        <v>22.517332760711398</v>
      </c>
      <c r="AG772" s="88">
        <f>(AE772-M772)/M772</f>
        <v>-5.0000000000000024E-2</v>
      </c>
      <c r="AH772" s="26">
        <v>484056.71361301676</v>
      </c>
      <c r="AI772" s="27">
        <f t="shared" si="125"/>
        <v>24.457190461449919</v>
      </c>
      <c r="AJ772" s="89">
        <f>(AH772-M772)/M772</f>
        <v>3.184205630771033E-2</v>
      </c>
      <c r="AK772" s="67">
        <f t="shared" si="126"/>
        <v>1</v>
      </c>
      <c r="AL772" s="67">
        <f t="shared" si="127"/>
        <v>0</v>
      </c>
      <c r="AM772" s="75">
        <f t="shared" si="128"/>
        <v>0</v>
      </c>
    </row>
    <row r="773" spans="1:39" x14ac:dyDescent="0.25">
      <c r="A773" s="5"/>
      <c r="B773" s="50" t="s">
        <v>307</v>
      </c>
      <c r="C773" s="6" t="s">
        <v>783</v>
      </c>
      <c r="D773" s="6" t="s">
        <v>784</v>
      </c>
      <c r="E773" s="67" t="s">
        <v>543</v>
      </c>
      <c r="F773" s="76"/>
      <c r="G773" s="8">
        <v>18107</v>
      </c>
      <c r="H773" s="90">
        <f>VLOOKUP(C773,'[1]Actualisation du CIF'!B$7:G$1272,6,0)</f>
        <v>0.61082899999999996</v>
      </c>
      <c r="I773" s="68">
        <v>0.57586300000000001</v>
      </c>
      <c r="J773" s="11">
        <v>117.066383</v>
      </c>
      <c r="K773" s="11">
        <v>177.267167</v>
      </c>
      <c r="L773" s="51">
        <v>11501.815164</v>
      </c>
      <c r="M773" s="41">
        <v>346464</v>
      </c>
      <c r="N773" s="21">
        <v>19.13425746948694</v>
      </c>
      <c r="O773" s="8">
        <v>0</v>
      </c>
      <c r="P773" s="23">
        <v>0.282414806351939</v>
      </c>
      <c r="Q773" s="24">
        <v>1</v>
      </c>
      <c r="R773" s="24">
        <v>0</v>
      </c>
      <c r="S773" s="42">
        <v>0</v>
      </c>
      <c r="T773" s="32">
        <v>346464</v>
      </c>
      <c r="U773" s="39">
        <v>0</v>
      </c>
      <c r="V773" s="64">
        <v>381110.4</v>
      </c>
      <c r="W773" s="27">
        <v>21.047683216435633</v>
      </c>
      <c r="X773" s="88">
        <v>0.10000000000000006</v>
      </c>
      <c r="Y773" s="26">
        <v>557983.73664000013</v>
      </c>
      <c r="Z773" s="27">
        <v>30.815912997183418</v>
      </c>
      <c r="AA773" s="89">
        <v>0.61051000000000044</v>
      </c>
      <c r="AB773" s="67">
        <v>1</v>
      </c>
      <c r="AC773" s="67">
        <v>0</v>
      </c>
      <c r="AD773" s="75">
        <v>0</v>
      </c>
      <c r="AE773" s="64">
        <v>381110.4</v>
      </c>
      <c r="AF773" s="27">
        <f t="shared" si="124"/>
        <v>21.047683216435633</v>
      </c>
      <c r="AG773" s="88">
        <f>(AE773-M773)/M773</f>
        <v>0.10000000000000006</v>
      </c>
      <c r="AH773" s="26">
        <v>557983.73664000013</v>
      </c>
      <c r="AI773" s="27">
        <f t="shared" si="125"/>
        <v>30.815912997183418</v>
      </c>
      <c r="AJ773" s="89">
        <f>(AH773-M773)/M773</f>
        <v>0.61051000000000044</v>
      </c>
      <c r="AK773" s="67">
        <f t="shared" si="126"/>
        <v>1</v>
      </c>
      <c r="AL773" s="67">
        <f t="shared" si="127"/>
        <v>0</v>
      </c>
      <c r="AM773" s="75">
        <f t="shared" si="128"/>
        <v>0</v>
      </c>
    </row>
    <row r="774" spans="1:39" x14ac:dyDescent="0.25">
      <c r="A774" s="5"/>
      <c r="B774" s="50" t="s">
        <v>307</v>
      </c>
      <c r="C774" s="6" t="s">
        <v>1947</v>
      </c>
      <c r="D774" s="6" t="s">
        <v>1948</v>
      </c>
      <c r="E774" s="67" t="s">
        <v>947</v>
      </c>
      <c r="F774" s="76"/>
      <c r="G774" s="8">
        <v>10230</v>
      </c>
      <c r="H774" s="90">
        <f>VLOOKUP(C774,'[1]Actualisation du CIF'!B$7:G$1272,6,0)</f>
        <v>0.37431399999999998</v>
      </c>
      <c r="I774" s="68">
        <v>0.36063299999999998</v>
      </c>
      <c r="J774" s="11">
        <v>87.077517</v>
      </c>
      <c r="K774" s="11">
        <v>284.13949500000001</v>
      </c>
      <c r="L774" s="51">
        <v>12113.313521</v>
      </c>
      <c r="M774" s="41">
        <v>329226</v>
      </c>
      <c r="N774" s="21">
        <v>32.182404692082109</v>
      </c>
      <c r="O774" s="8">
        <v>0</v>
      </c>
      <c r="P774" s="23">
        <v>-4.780610709420886E-3</v>
      </c>
      <c r="Q774" s="24">
        <v>0</v>
      </c>
      <c r="R774" s="24">
        <v>1</v>
      </c>
      <c r="S774" s="42">
        <v>0</v>
      </c>
      <c r="T774" s="32">
        <v>329226</v>
      </c>
      <c r="U774" s="39">
        <v>0</v>
      </c>
      <c r="V774" s="64">
        <v>362148.60000000003</v>
      </c>
      <c r="W774" s="27">
        <v>35.400645161290328</v>
      </c>
      <c r="X774" s="88">
        <v>0.1000000000000001</v>
      </c>
      <c r="Y774" s="26">
        <v>403630.26869241381</v>
      </c>
      <c r="Z774" s="27">
        <v>39.455549236795093</v>
      </c>
      <c r="AA774" s="89">
        <v>0.22599754786199697</v>
      </c>
      <c r="AB774" s="67">
        <v>1</v>
      </c>
      <c r="AC774" s="67">
        <v>0</v>
      </c>
      <c r="AD774" s="75">
        <v>0</v>
      </c>
      <c r="AE774" s="64">
        <v>329226</v>
      </c>
      <c r="AF774" s="27">
        <f t="shared" si="124"/>
        <v>32.182404692082109</v>
      </c>
      <c r="AG774" s="88">
        <f>(AE774-M774)/M774</f>
        <v>0</v>
      </c>
      <c r="AH774" s="26">
        <v>363431.78807586455</v>
      </c>
      <c r="AI774" s="27">
        <f t="shared" si="125"/>
        <v>35.526078990798098</v>
      </c>
      <c r="AJ774" s="89">
        <f>(AH774-M774)/M774</f>
        <v>0.10389759033571026</v>
      </c>
      <c r="AK774" s="67">
        <f t="shared" si="126"/>
        <v>1</v>
      </c>
      <c r="AL774" s="67">
        <f t="shared" si="127"/>
        <v>0</v>
      </c>
      <c r="AM774" s="75">
        <f t="shared" si="128"/>
        <v>0</v>
      </c>
    </row>
    <row r="775" spans="1:39" x14ac:dyDescent="0.25">
      <c r="A775" s="5"/>
      <c r="B775" s="50" t="s">
        <v>307</v>
      </c>
      <c r="C775" s="6" t="s">
        <v>1953</v>
      </c>
      <c r="D775" s="6" t="s">
        <v>1954</v>
      </c>
      <c r="E775" s="67" t="s">
        <v>947</v>
      </c>
      <c r="F775" s="76"/>
      <c r="G775" s="8">
        <v>29612</v>
      </c>
      <c r="H775" s="90">
        <f>VLOOKUP(C775,'[1]Actualisation du CIF'!B$7:G$1272,6,0)</f>
        <v>0.37825599999999998</v>
      </c>
      <c r="I775" s="68">
        <v>0.35387000000000002</v>
      </c>
      <c r="J775" s="11">
        <v>272.46092800000002</v>
      </c>
      <c r="K775" s="11">
        <v>284.13949500000001</v>
      </c>
      <c r="L775" s="51">
        <v>13423.331885</v>
      </c>
      <c r="M775" s="41">
        <v>77793</v>
      </c>
      <c r="N775" s="21">
        <v>2.6270768607321355</v>
      </c>
      <c r="O775" s="8">
        <v>0</v>
      </c>
      <c r="P775" s="23">
        <v>-8.414733999419384E-2</v>
      </c>
      <c r="Q775" s="24">
        <v>0</v>
      </c>
      <c r="R775" s="24">
        <v>1</v>
      </c>
      <c r="S775" s="42">
        <v>0</v>
      </c>
      <c r="T775" s="32">
        <v>148060</v>
      </c>
      <c r="U775" s="39">
        <v>1</v>
      </c>
      <c r="V775" s="64">
        <v>162866</v>
      </c>
      <c r="W775" s="27">
        <v>5.5</v>
      </c>
      <c r="X775" s="88" t="s">
        <v>2632</v>
      </c>
      <c r="Y775" s="26">
        <v>238452.11060000001</v>
      </c>
      <c r="Z775" s="27">
        <v>8.0525500000000001</v>
      </c>
      <c r="AA775" s="89" t="s">
        <v>2632</v>
      </c>
      <c r="AB775" s="67">
        <v>1</v>
      </c>
      <c r="AC775" s="67">
        <v>0</v>
      </c>
      <c r="AD775" s="75">
        <v>0</v>
      </c>
      <c r="AE775" s="64">
        <v>162866</v>
      </c>
      <c r="AF775" s="27">
        <f t="shared" si="124"/>
        <v>5.5</v>
      </c>
      <c r="AG775" s="88" t="s">
        <v>2632</v>
      </c>
      <c r="AH775" s="26">
        <v>238452.11060000001</v>
      </c>
      <c r="AI775" s="27">
        <f t="shared" si="125"/>
        <v>8.0525500000000001</v>
      </c>
      <c r="AJ775" s="89" t="s">
        <v>2632</v>
      </c>
      <c r="AK775" s="67">
        <f t="shared" si="126"/>
        <v>1</v>
      </c>
      <c r="AL775" s="67">
        <f t="shared" si="127"/>
        <v>0</v>
      </c>
      <c r="AM775" s="75">
        <f t="shared" si="128"/>
        <v>0</v>
      </c>
    </row>
    <row r="776" spans="1:39" x14ac:dyDescent="0.25">
      <c r="A776" s="5"/>
      <c r="B776" s="50" t="s">
        <v>307</v>
      </c>
      <c r="C776" s="6" t="s">
        <v>787</v>
      </c>
      <c r="D776" s="6" t="s">
        <v>788</v>
      </c>
      <c r="E776" s="67" t="s">
        <v>543</v>
      </c>
      <c r="F776" s="76"/>
      <c r="G776" s="8">
        <v>22445</v>
      </c>
      <c r="H776" s="90">
        <f>VLOOKUP(C776,'[1]Actualisation du CIF'!B$7:G$1272,6,0)</f>
        <v>0.31878299999999998</v>
      </c>
      <c r="I776" s="68">
        <v>0.31878299999999998</v>
      </c>
      <c r="J776" s="11">
        <v>119.55825400000001</v>
      </c>
      <c r="K776" s="11">
        <v>177.267167</v>
      </c>
      <c r="L776" s="51">
        <v>13002.261404000001</v>
      </c>
      <c r="M776" s="41">
        <v>202058</v>
      </c>
      <c r="N776" s="21">
        <v>9.0023613276899095</v>
      </c>
      <c r="O776" s="8">
        <v>0</v>
      </c>
      <c r="P776" s="23">
        <v>-3.6917613148847914E-3</v>
      </c>
      <c r="Q776" s="24">
        <v>0</v>
      </c>
      <c r="R776" s="24">
        <v>1</v>
      </c>
      <c r="S776" s="42">
        <v>0</v>
      </c>
      <c r="T776" s="32">
        <v>202058.00000000003</v>
      </c>
      <c r="U776" s="39">
        <v>0</v>
      </c>
      <c r="V776" s="64">
        <v>222263.80000000005</v>
      </c>
      <c r="W776" s="27">
        <v>9.9025974604589013</v>
      </c>
      <c r="X776" s="88">
        <v>0.10000000000000023</v>
      </c>
      <c r="Y776" s="26">
        <v>325416.42958000017</v>
      </c>
      <c r="Z776" s="27">
        <v>14.498392941857883</v>
      </c>
      <c r="AA776" s="89">
        <v>0.61051000000000089</v>
      </c>
      <c r="AB776" s="67">
        <v>1</v>
      </c>
      <c r="AC776" s="67">
        <v>0</v>
      </c>
      <c r="AD776" s="75">
        <v>0</v>
      </c>
      <c r="AE776" s="64">
        <v>222263.80000000005</v>
      </c>
      <c r="AF776" s="27">
        <f t="shared" si="124"/>
        <v>9.9025974604589013</v>
      </c>
      <c r="AG776" s="88">
        <f t="shared" ref="AG776:AG783" si="133">(AE776-M776)/M776</f>
        <v>0.10000000000000023</v>
      </c>
      <c r="AH776" s="26">
        <v>325416.42958000017</v>
      </c>
      <c r="AI776" s="27">
        <f t="shared" si="125"/>
        <v>14.498392941857883</v>
      </c>
      <c r="AJ776" s="89">
        <f t="shared" ref="AJ776:AJ783" si="134">(AH776-M776)/M776</f>
        <v>0.61051000000000089</v>
      </c>
      <c r="AK776" s="67">
        <f t="shared" si="126"/>
        <v>1</v>
      </c>
      <c r="AL776" s="67">
        <f t="shared" si="127"/>
        <v>0</v>
      </c>
      <c r="AM776" s="75">
        <f t="shared" si="128"/>
        <v>0</v>
      </c>
    </row>
    <row r="777" spans="1:39" x14ac:dyDescent="0.25">
      <c r="A777" s="5"/>
      <c r="B777" s="50" t="s">
        <v>307</v>
      </c>
      <c r="C777" s="6" t="s">
        <v>1945</v>
      </c>
      <c r="D777" s="6" t="s">
        <v>1946</v>
      </c>
      <c r="E777" s="67" t="s">
        <v>947</v>
      </c>
      <c r="F777" s="76"/>
      <c r="G777" s="8">
        <v>7611</v>
      </c>
      <c r="H777" s="90">
        <f>VLOOKUP(C777,'[1]Actualisation du CIF'!B$7:G$1272,6,0)</f>
        <v>0.209892</v>
      </c>
      <c r="I777" s="68">
        <v>0.209892</v>
      </c>
      <c r="J777" s="11">
        <v>407.43108699999999</v>
      </c>
      <c r="K777" s="11">
        <v>284.13949500000001</v>
      </c>
      <c r="L777" s="51">
        <v>13900.128635999999</v>
      </c>
      <c r="M777" s="41">
        <v>96631</v>
      </c>
      <c r="N777" s="21">
        <v>12.696229142031271</v>
      </c>
      <c r="O777" s="8">
        <v>0</v>
      </c>
      <c r="P777" s="23">
        <v>-9.7163331429895056E-2</v>
      </c>
      <c r="Q777" s="24">
        <v>0</v>
      </c>
      <c r="R777" s="24">
        <v>1</v>
      </c>
      <c r="S777" s="42">
        <v>0</v>
      </c>
      <c r="T777" s="32">
        <v>96631</v>
      </c>
      <c r="U777" s="39">
        <v>0</v>
      </c>
      <c r="V777" s="64">
        <v>91799.45</v>
      </c>
      <c r="W777" s="27">
        <v>12.061417684929706</v>
      </c>
      <c r="X777" s="88">
        <v>-5.0000000000000031E-2</v>
      </c>
      <c r="Y777" s="26">
        <v>83914.006141432808</v>
      </c>
      <c r="Z777" s="27">
        <v>11.025358841339221</v>
      </c>
      <c r="AA777" s="89">
        <v>-0.13160366609646171</v>
      </c>
      <c r="AB777" s="67">
        <v>0</v>
      </c>
      <c r="AC777" s="67">
        <v>1</v>
      </c>
      <c r="AD777" s="75">
        <v>0</v>
      </c>
      <c r="AE777" s="64">
        <v>91799.45</v>
      </c>
      <c r="AF777" s="27">
        <f t="shared" si="124"/>
        <v>12.061417684929706</v>
      </c>
      <c r="AG777" s="88">
        <f t="shared" si="133"/>
        <v>-5.0000000000000031E-2</v>
      </c>
      <c r="AH777" s="26">
        <v>78508.344146765172</v>
      </c>
      <c r="AI777" s="27">
        <f t="shared" si="125"/>
        <v>10.315115510020387</v>
      </c>
      <c r="AJ777" s="89">
        <f t="shared" si="134"/>
        <v>-0.18754494782455763</v>
      </c>
      <c r="AK777" s="67">
        <f t="shared" si="126"/>
        <v>0</v>
      </c>
      <c r="AL777" s="67">
        <f t="shared" si="127"/>
        <v>1</v>
      </c>
      <c r="AM777" s="75">
        <f t="shared" si="128"/>
        <v>0</v>
      </c>
    </row>
    <row r="778" spans="1:39" x14ac:dyDescent="0.25">
      <c r="A778" s="5"/>
      <c r="B778" s="50" t="s">
        <v>307</v>
      </c>
      <c r="C778" s="6" t="s">
        <v>308</v>
      </c>
      <c r="D778" s="6" t="s">
        <v>309</v>
      </c>
      <c r="E778" s="67" t="s">
        <v>2633</v>
      </c>
      <c r="F778" s="76"/>
      <c r="G778" s="8">
        <v>70807</v>
      </c>
      <c r="H778" s="90">
        <f>VLOOKUP(C778,'[1]Actualisation du CIF'!B$7:G$1272,6,0)</f>
        <v>0.302122</v>
      </c>
      <c r="I778" s="68">
        <v>0.302122</v>
      </c>
      <c r="J778" s="11">
        <v>376.856921</v>
      </c>
      <c r="K778" s="11">
        <v>401.16184900000002</v>
      </c>
      <c r="L778" s="51">
        <v>13082.222814999999</v>
      </c>
      <c r="M778" s="41">
        <v>992486</v>
      </c>
      <c r="N778" s="21">
        <v>14.016778002174926</v>
      </c>
      <c r="O778" s="8">
        <v>0</v>
      </c>
      <c r="P778" s="23">
        <v>-7.7482440336298947E-2</v>
      </c>
      <c r="Q778" s="24">
        <v>0</v>
      </c>
      <c r="R778" s="24">
        <v>1</v>
      </c>
      <c r="S778" s="42">
        <v>0</v>
      </c>
      <c r="T778" s="32">
        <v>992486</v>
      </c>
      <c r="U778" s="39">
        <v>0</v>
      </c>
      <c r="V778" s="64">
        <v>1091734.6000000001</v>
      </c>
      <c r="W778" s="27">
        <v>15.418455802392421</v>
      </c>
      <c r="X778" s="88">
        <v>0.10000000000000009</v>
      </c>
      <c r="Y778" s="26">
        <v>1303400.2332950893</v>
      </c>
      <c r="Z778" s="27">
        <v>18.40778783587907</v>
      </c>
      <c r="AA778" s="89">
        <v>0.31326813002409037</v>
      </c>
      <c r="AB778" s="67">
        <v>1</v>
      </c>
      <c r="AC778" s="67">
        <v>0</v>
      </c>
      <c r="AD778" s="75">
        <v>0</v>
      </c>
      <c r="AE778" s="64">
        <v>1091734.6000000001</v>
      </c>
      <c r="AF778" s="27">
        <f t="shared" ref="AF778:AF841" si="135">AE778/G778</f>
        <v>15.418455802392421</v>
      </c>
      <c r="AG778" s="88">
        <f t="shared" si="133"/>
        <v>0.10000000000000009</v>
      </c>
      <c r="AH778" s="26">
        <v>1219072.7285681614</v>
      </c>
      <c r="AI778" s="27">
        <f t="shared" ref="AI778:AI841" si="136">AH778/G778</f>
        <v>17.216839134099189</v>
      </c>
      <c r="AJ778" s="89">
        <f t="shared" si="134"/>
        <v>0.22830219123308679</v>
      </c>
      <c r="AK778" s="67">
        <f t="shared" ref="AK778:AK841" si="137">IF(AH778&gt;M778,1,0)</f>
        <v>1</v>
      </c>
      <c r="AL778" s="67">
        <f t="shared" ref="AL778:AL841" si="138">IF(AH778&lt;M778,1,0)</f>
        <v>0</v>
      </c>
      <c r="AM778" s="75">
        <f t="shared" ref="AM778:AM841" si="139">IF(AH778=M778,1,0)</f>
        <v>0</v>
      </c>
    </row>
    <row r="779" spans="1:39" x14ac:dyDescent="0.25">
      <c r="A779" s="5"/>
      <c r="B779" s="50" t="s">
        <v>307</v>
      </c>
      <c r="C779" s="6" t="s">
        <v>1957</v>
      </c>
      <c r="D779" s="6" t="s">
        <v>1958</v>
      </c>
      <c r="E779" s="67" t="s">
        <v>947</v>
      </c>
      <c r="F779" s="76"/>
      <c r="G779" s="8">
        <v>6076</v>
      </c>
      <c r="H779" s="90">
        <f>VLOOKUP(C779,'[1]Actualisation du CIF'!B$7:G$1272,6,0)</f>
        <v>0.17038700000000001</v>
      </c>
      <c r="I779" s="68">
        <v>0.19301299999999999</v>
      </c>
      <c r="J779" s="11">
        <v>150.091014</v>
      </c>
      <c r="K779" s="11">
        <v>284.13949500000001</v>
      </c>
      <c r="L779" s="51">
        <v>11059.632084999999</v>
      </c>
      <c r="M779" s="41">
        <v>128772</v>
      </c>
      <c r="N779" s="21">
        <v>21.193548387096776</v>
      </c>
      <c r="O779" s="8">
        <v>0</v>
      </c>
      <c r="P779" s="23">
        <v>-6.2453930159231723E-2</v>
      </c>
      <c r="Q779" s="24">
        <v>0</v>
      </c>
      <c r="R779" s="24">
        <v>1</v>
      </c>
      <c r="S779" s="42">
        <v>0</v>
      </c>
      <c r="T779" s="32">
        <v>128772.00000000001</v>
      </c>
      <c r="U779" s="39">
        <v>0</v>
      </c>
      <c r="V779" s="64">
        <v>122333.40000000001</v>
      </c>
      <c r="W779" s="27">
        <v>20.133870967741938</v>
      </c>
      <c r="X779" s="88">
        <v>-4.9999999999999933E-2</v>
      </c>
      <c r="Y779" s="26">
        <v>99641.318883749991</v>
      </c>
      <c r="Z779" s="27">
        <v>16.399163739919352</v>
      </c>
      <c r="AA779" s="89">
        <v>-0.22621906250000007</v>
      </c>
      <c r="AB779" s="67">
        <v>0</v>
      </c>
      <c r="AC779" s="67">
        <v>1</v>
      </c>
      <c r="AD779" s="75">
        <v>0</v>
      </c>
      <c r="AE779" s="64">
        <v>128772.00000000001</v>
      </c>
      <c r="AF779" s="27">
        <f t="shared" si="135"/>
        <v>21.193548387096776</v>
      </c>
      <c r="AG779" s="88">
        <f t="shared" si="133"/>
        <v>1.1300527465882996E-16</v>
      </c>
      <c r="AH779" s="26">
        <v>128772.00000000001</v>
      </c>
      <c r="AI779" s="27">
        <f t="shared" si="136"/>
        <v>21.193548387096776</v>
      </c>
      <c r="AJ779" s="89">
        <f t="shared" si="134"/>
        <v>1.1300527465882996E-16</v>
      </c>
      <c r="AK779" s="67">
        <f t="shared" si="137"/>
        <v>0</v>
      </c>
      <c r="AL779" s="67">
        <f t="shared" si="138"/>
        <v>0</v>
      </c>
      <c r="AM779" s="75">
        <f t="shared" si="139"/>
        <v>1</v>
      </c>
    </row>
    <row r="780" spans="1:39" x14ac:dyDescent="0.25">
      <c r="A780" s="5"/>
      <c r="B780" s="50" t="s">
        <v>310</v>
      </c>
      <c r="C780" s="6" t="s">
        <v>1967</v>
      </c>
      <c r="D780" s="6" t="s">
        <v>1968</v>
      </c>
      <c r="E780" s="67" t="s">
        <v>947</v>
      </c>
      <c r="F780" s="76"/>
      <c r="G780" s="8">
        <v>66831</v>
      </c>
      <c r="H780" s="90">
        <f>VLOOKUP(C780,'[1]Actualisation du CIF'!B$7:G$1272,6,0)</f>
        <v>0.30790600000000001</v>
      </c>
      <c r="I780" s="68">
        <v>0.31202800000000003</v>
      </c>
      <c r="J780" s="11">
        <v>327.77027099999998</v>
      </c>
      <c r="K780" s="11">
        <v>284.13949500000001</v>
      </c>
      <c r="L780" s="51">
        <v>10544.074714</v>
      </c>
      <c r="M780" s="41">
        <v>680826</v>
      </c>
      <c r="N780" s="21">
        <v>10.187278358845447</v>
      </c>
      <c r="O780" s="8">
        <v>0</v>
      </c>
      <c r="P780" s="23">
        <v>-0.14564147967892696</v>
      </c>
      <c r="Q780" s="24">
        <v>0</v>
      </c>
      <c r="R780" s="24">
        <v>1</v>
      </c>
      <c r="S780" s="42">
        <v>0</v>
      </c>
      <c r="T780" s="32">
        <v>680826</v>
      </c>
      <c r="U780" s="39">
        <v>0</v>
      </c>
      <c r="V780" s="64">
        <v>748908.60000000009</v>
      </c>
      <c r="W780" s="27">
        <v>11.206006194729992</v>
      </c>
      <c r="X780" s="88">
        <v>0.10000000000000013</v>
      </c>
      <c r="Y780" s="26">
        <v>1096477.0812600006</v>
      </c>
      <c r="Z780" s="27">
        <v>16.406713669704189</v>
      </c>
      <c r="AA780" s="89">
        <v>0.61051000000000089</v>
      </c>
      <c r="AB780" s="67">
        <v>1</v>
      </c>
      <c r="AC780" s="67">
        <v>0</v>
      </c>
      <c r="AD780" s="75">
        <v>0</v>
      </c>
      <c r="AE780" s="64">
        <v>748908.60000000009</v>
      </c>
      <c r="AF780" s="27">
        <f t="shared" si="135"/>
        <v>11.206006194729992</v>
      </c>
      <c r="AG780" s="88">
        <f t="shared" si="133"/>
        <v>0.10000000000000013</v>
      </c>
      <c r="AH780" s="26">
        <v>1096477.0812600006</v>
      </c>
      <c r="AI780" s="27">
        <f t="shared" si="136"/>
        <v>16.406713669704189</v>
      </c>
      <c r="AJ780" s="89">
        <f t="shared" si="134"/>
        <v>0.61051000000000089</v>
      </c>
      <c r="AK780" s="67">
        <f t="shared" si="137"/>
        <v>1</v>
      </c>
      <c r="AL780" s="67">
        <f t="shared" si="138"/>
        <v>0</v>
      </c>
      <c r="AM780" s="75">
        <f t="shared" si="139"/>
        <v>0</v>
      </c>
    </row>
    <row r="781" spans="1:39" x14ac:dyDescent="0.25">
      <c r="A781" s="5"/>
      <c r="B781" s="50" t="s">
        <v>310</v>
      </c>
      <c r="C781" s="6" t="s">
        <v>1961</v>
      </c>
      <c r="D781" s="6" t="s">
        <v>1962</v>
      </c>
      <c r="E781" s="67" t="s">
        <v>947</v>
      </c>
      <c r="F781" s="76"/>
      <c r="G781" s="8">
        <v>104671</v>
      </c>
      <c r="H781" s="90">
        <f>VLOOKUP(C781,'[1]Actualisation du CIF'!B$7:G$1272,6,0)</f>
        <v>0.35171799999999998</v>
      </c>
      <c r="I781" s="68">
        <v>0.35091099999999997</v>
      </c>
      <c r="J781" s="11">
        <v>282.21676500000001</v>
      </c>
      <c r="K781" s="11">
        <v>284.13949500000001</v>
      </c>
      <c r="L781" s="51">
        <v>13242.673794</v>
      </c>
      <c r="M781" s="41">
        <v>1515755</v>
      </c>
      <c r="N781" s="21">
        <v>14.481136131306666</v>
      </c>
      <c r="O781" s="8">
        <v>0</v>
      </c>
      <c r="P781" s="23">
        <v>-9.1927545157830207E-2</v>
      </c>
      <c r="Q781" s="24">
        <v>0</v>
      </c>
      <c r="R781" s="24">
        <v>1</v>
      </c>
      <c r="S781" s="42">
        <v>0</v>
      </c>
      <c r="T781" s="32">
        <v>1515755</v>
      </c>
      <c r="U781" s="39">
        <v>0</v>
      </c>
      <c r="V781" s="64">
        <v>1667330.5000000002</v>
      </c>
      <c r="W781" s="27">
        <v>15.929249744437335</v>
      </c>
      <c r="X781" s="88">
        <v>0.10000000000000016</v>
      </c>
      <c r="Y781" s="26">
        <v>2192208.7046613134</v>
      </c>
      <c r="Z781" s="27">
        <v>20.94380205273011</v>
      </c>
      <c r="AA781" s="89">
        <v>0.44628169107891014</v>
      </c>
      <c r="AB781" s="67">
        <v>1</v>
      </c>
      <c r="AC781" s="67">
        <v>0</v>
      </c>
      <c r="AD781" s="75">
        <v>0</v>
      </c>
      <c r="AE781" s="64">
        <v>1667330.5000000002</v>
      </c>
      <c r="AF781" s="27">
        <f t="shared" si="135"/>
        <v>15.929249744437335</v>
      </c>
      <c r="AG781" s="88">
        <f t="shared" si="133"/>
        <v>0.10000000000000016</v>
      </c>
      <c r="AH781" s="26">
        <v>2045761.0209397066</v>
      </c>
      <c r="AI781" s="27">
        <f t="shared" si="136"/>
        <v>19.544678286628642</v>
      </c>
      <c r="AJ781" s="89">
        <f t="shared" si="134"/>
        <v>0.34966470236925268</v>
      </c>
      <c r="AK781" s="67">
        <f t="shared" si="137"/>
        <v>1</v>
      </c>
      <c r="AL781" s="67">
        <f t="shared" si="138"/>
        <v>0</v>
      </c>
      <c r="AM781" s="75">
        <f t="shared" si="139"/>
        <v>0</v>
      </c>
    </row>
    <row r="782" spans="1:39" x14ac:dyDescent="0.25">
      <c r="A782" s="5"/>
      <c r="B782" s="50" t="s">
        <v>310</v>
      </c>
      <c r="C782" s="6" t="s">
        <v>1963</v>
      </c>
      <c r="D782" s="6" t="s">
        <v>1964</v>
      </c>
      <c r="E782" s="67" t="s">
        <v>947</v>
      </c>
      <c r="F782" s="76"/>
      <c r="G782" s="8">
        <v>55270</v>
      </c>
      <c r="H782" s="90">
        <f>VLOOKUP(C782,'[1]Actualisation du CIF'!B$7:G$1272,6,0)</f>
        <v>0.49085000000000001</v>
      </c>
      <c r="I782" s="68">
        <v>0.49262600000000001</v>
      </c>
      <c r="J782" s="11">
        <v>273.66278299999999</v>
      </c>
      <c r="K782" s="11">
        <v>284.13949500000001</v>
      </c>
      <c r="L782" s="51">
        <v>13215.215641000001</v>
      </c>
      <c r="M782" s="41">
        <v>898067</v>
      </c>
      <c r="N782" s="21">
        <v>16.24872444364031</v>
      </c>
      <c r="O782" s="8">
        <v>0</v>
      </c>
      <c r="P782" s="23">
        <v>-0.12585158228724555</v>
      </c>
      <c r="Q782" s="24">
        <v>0</v>
      </c>
      <c r="R782" s="24">
        <v>1</v>
      </c>
      <c r="S782" s="42">
        <v>0</v>
      </c>
      <c r="T782" s="32">
        <v>898066.99999999988</v>
      </c>
      <c r="U782" s="39">
        <v>0</v>
      </c>
      <c r="V782" s="64">
        <v>987873.7</v>
      </c>
      <c r="W782" s="27">
        <v>17.873596888004343</v>
      </c>
      <c r="X782" s="88">
        <v>9.999999999999995E-2</v>
      </c>
      <c r="Y782" s="26">
        <v>1446345.8841700004</v>
      </c>
      <c r="Z782" s="27">
        <v>26.168733203727164</v>
      </c>
      <c r="AA782" s="89">
        <v>0.61051000000000044</v>
      </c>
      <c r="AB782" s="67">
        <v>1</v>
      </c>
      <c r="AC782" s="67">
        <v>0</v>
      </c>
      <c r="AD782" s="75">
        <v>0</v>
      </c>
      <c r="AE782" s="64">
        <v>987873.7</v>
      </c>
      <c r="AF782" s="27">
        <f t="shared" si="135"/>
        <v>17.873596888004343</v>
      </c>
      <c r="AG782" s="88">
        <f t="shared" si="133"/>
        <v>9.999999999999995E-2</v>
      </c>
      <c r="AH782" s="26">
        <v>1446345.8841700004</v>
      </c>
      <c r="AI782" s="27">
        <f t="shared" si="136"/>
        <v>26.168733203727164</v>
      </c>
      <c r="AJ782" s="89">
        <f t="shared" si="134"/>
        <v>0.61051000000000044</v>
      </c>
      <c r="AK782" s="67">
        <f t="shared" si="137"/>
        <v>1</v>
      </c>
      <c r="AL782" s="67">
        <f t="shared" si="138"/>
        <v>0</v>
      </c>
      <c r="AM782" s="75">
        <f t="shared" si="139"/>
        <v>0</v>
      </c>
    </row>
    <row r="783" spans="1:39" x14ac:dyDescent="0.25">
      <c r="A783" s="5"/>
      <c r="B783" s="50" t="s">
        <v>310</v>
      </c>
      <c r="C783" s="6" t="s">
        <v>1959</v>
      </c>
      <c r="D783" s="6" t="s">
        <v>1960</v>
      </c>
      <c r="E783" s="67" t="s">
        <v>947</v>
      </c>
      <c r="F783" s="76"/>
      <c r="G783" s="8">
        <v>96104</v>
      </c>
      <c r="H783" s="90">
        <f>VLOOKUP(C783,'[1]Actualisation du CIF'!B$7:G$1272,6,0)</f>
        <v>0.37509700000000001</v>
      </c>
      <c r="I783" s="68">
        <v>0.363118</v>
      </c>
      <c r="J783" s="11">
        <v>235.436173</v>
      </c>
      <c r="K783" s="11">
        <v>284.13949500000001</v>
      </c>
      <c r="L783" s="51">
        <v>16336.774223</v>
      </c>
      <c r="M783" s="41">
        <v>1470562</v>
      </c>
      <c r="N783" s="21">
        <v>15.301777241321901</v>
      </c>
      <c r="O783" s="8">
        <v>0</v>
      </c>
      <c r="P783" s="23">
        <v>-0.1029094652086142</v>
      </c>
      <c r="Q783" s="24">
        <v>0</v>
      </c>
      <c r="R783" s="24">
        <v>1</v>
      </c>
      <c r="S783" s="42">
        <v>0</v>
      </c>
      <c r="T783" s="32">
        <v>1470562</v>
      </c>
      <c r="U783" s="39">
        <v>0</v>
      </c>
      <c r="V783" s="64">
        <v>1617618.2000000002</v>
      </c>
      <c r="W783" s="27">
        <v>16.831954965454095</v>
      </c>
      <c r="X783" s="88">
        <v>0.10000000000000013</v>
      </c>
      <c r="Y783" s="26">
        <v>2142616.4982011723</v>
      </c>
      <c r="Z783" s="27">
        <v>22.294769189640103</v>
      </c>
      <c r="AA783" s="89">
        <v>0.45700521174977482</v>
      </c>
      <c r="AB783" s="67">
        <v>1</v>
      </c>
      <c r="AC783" s="67">
        <v>0</v>
      </c>
      <c r="AD783" s="75">
        <v>0</v>
      </c>
      <c r="AE783" s="64">
        <v>1617618.2000000002</v>
      </c>
      <c r="AF783" s="27">
        <f t="shared" si="135"/>
        <v>16.831954965454095</v>
      </c>
      <c r="AG783" s="88">
        <f t="shared" si="133"/>
        <v>0.10000000000000013</v>
      </c>
      <c r="AH783" s="26">
        <v>1940085.0870518277</v>
      </c>
      <c r="AI783" s="27">
        <f t="shared" si="136"/>
        <v>20.187350027593311</v>
      </c>
      <c r="AJ783" s="89">
        <f t="shared" si="134"/>
        <v>0.31928139517533277</v>
      </c>
      <c r="AK783" s="67">
        <f t="shared" si="137"/>
        <v>1</v>
      </c>
      <c r="AL783" s="67">
        <f t="shared" si="138"/>
        <v>0</v>
      </c>
      <c r="AM783" s="75">
        <f t="shared" si="139"/>
        <v>0</v>
      </c>
    </row>
    <row r="784" spans="1:39" x14ac:dyDescent="0.25">
      <c r="A784" s="5"/>
      <c r="B784" s="50" t="s">
        <v>310</v>
      </c>
      <c r="C784" s="6" t="s">
        <v>319</v>
      </c>
      <c r="D784" s="6" t="s">
        <v>320</v>
      </c>
      <c r="E784" s="67" t="s">
        <v>2633</v>
      </c>
      <c r="F784" s="76"/>
      <c r="G784" s="8">
        <v>160251</v>
      </c>
      <c r="H784" s="90">
        <f>VLOOKUP(C784,'[1]Actualisation du CIF'!B$7:G$1272,6,0)</f>
        <v>0.392453</v>
      </c>
      <c r="I784" s="68">
        <v>0.38997900000000002</v>
      </c>
      <c r="J784" s="11">
        <v>677.87068999999997</v>
      </c>
      <c r="K784" s="11">
        <v>401.16184900000002</v>
      </c>
      <c r="L784" s="51">
        <v>10518.588304999999</v>
      </c>
      <c r="M784" s="41">
        <v>0</v>
      </c>
      <c r="N784" s="21">
        <v>0</v>
      </c>
      <c r="O784" s="8">
        <v>-256701</v>
      </c>
      <c r="P784" s="23">
        <v>0</v>
      </c>
      <c r="Q784" s="24">
        <v>0</v>
      </c>
      <c r="R784" s="24">
        <v>0</v>
      </c>
      <c r="S784" s="42">
        <v>1</v>
      </c>
      <c r="T784" s="32">
        <v>801255</v>
      </c>
      <c r="U784" s="39">
        <v>1</v>
      </c>
      <c r="V784" s="64">
        <v>881380.5</v>
      </c>
      <c r="W784" s="27">
        <v>5.5</v>
      </c>
      <c r="X784" s="88" t="s">
        <v>2632</v>
      </c>
      <c r="Y784" s="26">
        <v>1290429.1900500003</v>
      </c>
      <c r="Z784" s="27">
        <v>8.0525500000000019</v>
      </c>
      <c r="AA784" s="89" t="s">
        <v>2632</v>
      </c>
      <c r="AB784" s="67">
        <v>1</v>
      </c>
      <c r="AC784" s="67">
        <v>0</v>
      </c>
      <c r="AD784" s="75">
        <v>0</v>
      </c>
      <c r="AE784" s="64">
        <v>881380.5</v>
      </c>
      <c r="AF784" s="27">
        <f t="shared" si="135"/>
        <v>5.5</v>
      </c>
      <c r="AG784" s="88" t="s">
        <v>2632</v>
      </c>
      <c r="AH784" s="26">
        <v>1290429.1900500001</v>
      </c>
      <c r="AI784" s="27">
        <f t="shared" si="136"/>
        <v>8.0525500000000001</v>
      </c>
      <c r="AJ784" s="89" t="s">
        <v>2632</v>
      </c>
      <c r="AK784" s="67">
        <f t="shared" si="137"/>
        <v>1</v>
      </c>
      <c r="AL784" s="67">
        <f t="shared" si="138"/>
        <v>0</v>
      </c>
      <c r="AM784" s="75">
        <f t="shared" si="139"/>
        <v>0</v>
      </c>
    </row>
    <row r="785" spans="1:39" x14ac:dyDescent="0.25">
      <c r="A785" s="5"/>
      <c r="B785" s="50" t="s">
        <v>310</v>
      </c>
      <c r="C785" s="6" t="s">
        <v>1971</v>
      </c>
      <c r="D785" s="6" t="s">
        <v>1972</v>
      </c>
      <c r="E785" s="67" t="s">
        <v>947</v>
      </c>
      <c r="F785" s="76"/>
      <c r="G785" s="8">
        <v>31354</v>
      </c>
      <c r="H785" s="90">
        <f>VLOOKUP(C785,'[1]Actualisation du CIF'!B$7:G$1272,6,0)</f>
        <v>0.38600600000000002</v>
      </c>
      <c r="I785" s="68">
        <v>0.38600600000000002</v>
      </c>
      <c r="J785" s="11">
        <v>157.206895</v>
      </c>
      <c r="K785" s="11">
        <v>284.13949500000001</v>
      </c>
      <c r="L785" s="51">
        <v>11184.093942</v>
      </c>
      <c r="M785" s="41">
        <v>542520</v>
      </c>
      <c r="N785" s="21">
        <v>17.303055431523887</v>
      </c>
      <c r="O785" s="8">
        <v>0</v>
      </c>
      <c r="P785" s="23">
        <v>-0.10467735210551256</v>
      </c>
      <c r="Q785" s="24">
        <v>0</v>
      </c>
      <c r="R785" s="24">
        <v>1</v>
      </c>
      <c r="S785" s="42">
        <v>0</v>
      </c>
      <c r="T785" s="32">
        <v>542520</v>
      </c>
      <c r="U785" s="39">
        <v>0</v>
      </c>
      <c r="V785" s="64">
        <v>596772</v>
      </c>
      <c r="W785" s="27">
        <v>19.033360974676278</v>
      </c>
      <c r="X785" s="88">
        <v>0.1</v>
      </c>
      <c r="Y785" s="26">
        <v>873733.88520000037</v>
      </c>
      <c r="Z785" s="27">
        <v>27.866743803023549</v>
      </c>
      <c r="AA785" s="89">
        <v>0.61051000000000066</v>
      </c>
      <c r="AB785" s="67">
        <v>1</v>
      </c>
      <c r="AC785" s="67">
        <v>0</v>
      </c>
      <c r="AD785" s="75">
        <v>0</v>
      </c>
      <c r="AE785" s="64">
        <v>596772</v>
      </c>
      <c r="AF785" s="27">
        <f t="shared" si="135"/>
        <v>19.033360974676278</v>
      </c>
      <c r="AG785" s="88">
        <f t="shared" ref="AG785:AG796" si="140">(AE785-M785)/M785</f>
        <v>0.1</v>
      </c>
      <c r="AH785" s="26">
        <v>873733.88520000037</v>
      </c>
      <c r="AI785" s="27">
        <f t="shared" si="136"/>
        <v>27.866743803023549</v>
      </c>
      <c r="AJ785" s="89">
        <f t="shared" ref="AJ785:AJ796" si="141">(AH785-M785)/M785</f>
        <v>0.61051000000000066</v>
      </c>
      <c r="AK785" s="67">
        <f t="shared" si="137"/>
        <v>1</v>
      </c>
      <c r="AL785" s="67">
        <f t="shared" si="138"/>
        <v>0</v>
      </c>
      <c r="AM785" s="75">
        <f t="shared" si="139"/>
        <v>0</v>
      </c>
    </row>
    <row r="786" spans="1:39" x14ac:dyDescent="0.25">
      <c r="A786" s="5"/>
      <c r="B786" s="50" t="s">
        <v>310</v>
      </c>
      <c r="C786" s="6" t="s">
        <v>1969</v>
      </c>
      <c r="D786" s="6" t="s">
        <v>1970</v>
      </c>
      <c r="E786" s="67" t="s">
        <v>947</v>
      </c>
      <c r="F786" s="76"/>
      <c r="G786" s="8">
        <v>49665</v>
      </c>
      <c r="H786" s="90">
        <f>VLOOKUP(C786,'[1]Actualisation du CIF'!B$7:G$1272,6,0)</f>
        <v>0.33766499999999999</v>
      </c>
      <c r="I786" s="68">
        <v>0.34250700000000001</v>
      </c>
      <c r="J786" s="11">
        <v>189.599557</v>
      </c>
      <c r="K786" s="11">
        <v>284.13949500000001</v>
      </c>
      <c r="L786" s="51">
        <v>13000.044307</v>
      </c>
      <c r="M786" s="41">
        <v>831068</v>
      </c>
      <c r="N786" s="21">
        <v>16.733474277660324</v>
      </c>
      <c r="O786" s="8">
        <v>0</v>
      </c>
      <c r="P786" s="23">
        <v>-9.440556194327164E-2</v>
      </c>
      <c r="Q786" s="24">
        <v>0</v>
      </c>
      <c r="R786" s="24">
        <v>1</v>
      </c>
      <c r="S786" s="42">
        <v>0</v>
      </c>
      <c r="T786" s="32">
        <v>831068</v>
      </c>
      <c r="U786" s="39">
        <v>0</v>
      </c>
      <c r="V786" s="64">
        <v>914174.8</v>
      </c>
      <c r="W786" s="27">
        <v>18.406821705426356</v>
      </c>
      <c r="X786" s="88">
        <v>0.10000000000000006</v>
      </c>
      <c r="Y786" s="26">
        <v>1165670.7186374918</v>
      </c>
      <c r="Z786" s="27">
        <v>23.470667847326926</v>
      </c>
      <c r="AA786" s="89">
        <v>0.40261773842512505</v>
      </c>
      <c r="AB786" s="67">
        <v>1</v>
      </c>
      <c r="AC786" s="67">
        <v>0</v>
      </c>
      <c r="AD786" s="75">
        <v>0</v>
      </c>
      <c r="AE786" s="64">
        <v>914174.8</v>
      </c>
      <c r="AF786" s="27">
        <f t="shared" si="135"/>
        <v>18.406821705426356</v>
      </c>
      <c r="AG786" s="88">
        <f t="shared" si="140"/>
        <v>0.10000000000000006</v>
      </c>
      <c r="AH786" s="26">
        <v>1105633.2327070604</v>
      </c>
      <c r="AI786" s="27">
        <f t="shared" si="136"/>
        <v>22.261818840371699</v>
      </c>
      <c r="AJ786" s="89">
        <f t="shared" si="141"/>
        <v>0.3303763743845996</v>
      </c>
      <c r="AK786" s="67">
        <f t="shared" si="137"/>
        <v>1</v>
      </c>
      <c r="AL786" s="67">
        <f t="shared" si="138"/>
        <v>0</v>
      </c>
      <c r="AM786" s="75">
        <f t="shared" si="139"/>
        <v>0</v>
      </c>
    </row>
    <row r="787" spans="1:39" x14ac:dyDescent="0.25">
      <c r="A787" s="5"/>
      <c r="B787" s="50" t="s">
        <v>310</v>
      </c>
      <c r="C787" s="6" t="s">
        <v>311</v>
      </c>
      <c r="D787" s="6" t="s">
        <v>312</v>
      </c>
      <c r="E787" s="67" t="s">
        <v>2633</v>
      </c>
      <c r="F787" s="76"/>
      <c r="G787" s="8">
        <v>128373</v>
      </c>
      <c r="H787" s="90">
        <f>VLOOKUP(C787,'[1]Actualisation du CIF'!B$7:G$1272,6,0)</f>
        <v>0.46301199999999998</v>
      </c>
      <c r="I787" s="68">
        <v>0.464279</v>
      </c>
      <c r="J787" s="11">
        <v>572.26200200000005</v>
      </c>
      <c r="K787" s="11">
        <v>401.16184900000002</v>
      </c>
      <c r="L787" s="51">
        <v>10038.392535000001</v>
      </c>
      <c r="M787" s="41">
        <v>754755</v>
      </c>
      <c r="N787" s="21">
        <v>5.8793905260451966</v>
      </c>
      <c r="O787" s="8">
        <v>0</v>
      </c>
      <c r="P787" s="23">
        <v>-9.2033522520799146E-2</v>
      </c>
      <c r="Q787" s="24">
        <v>0</v>
      </c>
      <c r="R787" s="24">
        <v>1</v>
      </c>
      <c r="S787" s="42">
        <v>0</v>
      </c>
      <c r="T787" s="32">
        <v>754755</v>
      </c>
      <c r="U787" s="39">
        <v>0</v>
      </c>
      <c r="V787" s="64">
        <v>830230.5</v>
      </c>
      <c r="W787" s="27">
        <v>6.467329578649716</v>
      </c>
      <c r="X787" s="88">
        <v>0.1</v>
      </c>
      <c r="Y787" s="26">
        <v>1215540.4750500009</v>
      </c>
      <c r="Z787" s="27">
        <v>9.4688172361010565</v>
      </c>
      <c r="AA787" s="89">
        <v>0.61051000000000122</v>
      </c>
      <c r="AB787" s="67">
        <v>1</v>
      </c>
      <c r="AC787" s="67">
        <v>0</v>
      </c>
      <c r="AD787" s="75">
        <v>0</v>
      </c>
      <c r="AE787" s="64">
        <v>830230.5</v>
      </c>
      <c r="AF787" s="27">
        <f t="shared" si="135"/>
        <v>6.467329578649716</v>
      </c>
      <c r="AG787" s="88">
        <f t="shared" si="140"/>
        <v>0.1</v>
      </c>
      <c r="AH787" s="26">
        <v>1215540.47505</v>
      </c>
      <c r="AI787" s="27">
        <f t="shared" si="136"/>
        <v>9.4688172361010494</v>
      </c>
      <c r="AJ787" s="89">
        <f t="shared" si="141"/>
        <v>0.61051</v>
      </c>
      <c r="AK787" s="67">
        <f t="shared" si="137"/>
        <v>1</v>
      </c>
      <c r="AL787" s="67">
        <f t="shared" si="138"/>
        <v>0</v>
      </c>
      <c r="AM787" s="75">
        <f t="shared" si="139"/>
        <v>0</v>
      </c>
    </row>
    <row r="788" spans="1:39" x14ac:dyDescent="0.25">
      <c r="A788" s="5"/>
      <c r="B788" s="50" t="s">
        <v>310</v>
      </c>
      <c r="C788" s="6" t="s">
        <v>1975</v>
      </c>
      <c r="D788" s="6" t="s">
        <v>1976</v>
      </c>
      <c r="E788" s="67" t="s">
        <v>947</v>
      </c>
      <c r="F788" s="76"/>
      <c r="G788" s="8">
        <v>27145</v>
      </c>
      <c r="H788" s="90">
        <f>VLOOKUP(C788,'[1]Actualisation du CIF'!B$7:G$1272,6,0)</f>
        <v>0.25851299999999999</v>
      </c>
      <c r="I788" s="68">
        <v>0.26160800000000001</v>
      </c>
      <c r="J788" s="11">
        <v>254.464358</v>
      </c>
      <c r="K788" s="11">
        <v>284.13949500000001</v>
      </c>
      <c r="L788" s="51">
        <v>9394.9702099999995</v>
      </c>
      <c r="M788" s="41">
        <v>226294</v>
      </c>
      <c r="N788" s="21">
        <v>8.3364892245349047</v>
      </c>
      <c r="O788" s="8">
        <v>0</v>
      </c>
      <c r="P788" s="23">
        <v>-0.1444014468710984</v>
      </c>
      <c r="Q788" s="24">
        <v>0</v>
      </c>
      <c r="R788" s="24">
        <v>1</v>
      </c>
      <c r="S788" s="42">
        <v>0</v>
      </c>
      <c r="T788" s="32">
        <v>226294</v>
      </c>
      <c r="U788" s="39">
        <v>0</v>
      </c>
      <c r="V788" s="64">
        <v>248923.40000000002</v>
      </c>
      <c r="W788" s="27">
        <v>9.1701381469883962</v>
      </c>
      <c r="X788" s="88">
        <v>0.1000000000000001</v>
      </c>
      <c r="Y788" s="26">
        <v>364448.74994000018</v>
      </c>
      <c r="Z788" s="27">
        <v>13.425999261005717</v>
      </c>
      <c r="AA788" s="89">
        <v>0.61051000000000077</v>
      </c>
      <c r="AB788" s="67">
        <v>1</v>
      </c>
      <c r="AC788" s="67">
        <v>0</v>
      </c>
      <c r="AD788" s="75">
        <v>0</v>
      </c>
      <c r="AE788" s="64">
        <v>248923.40000000002</v>
      </c>
      <c r="AF788" s="27">
        <f t="shared" si="135"/>
        <v>9.1701381469883962</v>
      </c>
      <c r="AG788" s="88">
        <f t="shared" si="140"/>
        <v>0.1000000000000001</v>
      </c>
      <c r="AH788" s="26">
        <v>364448.74994000018</v>
      </c>
      <c r="AI788" s="27">
        <f t="shared" si="136"/>
        <v>13.425999261005717</v>
      </c>
      <c r="AJ788" s="89">
        <f t="shared" si="141"/>
        <v>0.61051000000000077</v>
      </c>
      <c r="AK788" s="67">
        <f t="shared" si="137"/>
        <v>1</v>
      </c>
      <c r="AL788" s="67">
        <f t="shared" si="138"/>
        <v>0</v>
      </c>
      <c r="AM788" s="75">
        <f t="shared" si="139"/>
        <v>0</v>
      </c>
    </row>
    <row r="789" spans="1:39" x14ac:dyDescent="0.25">
      <c r="A789" s="5"/>
      <c r="B789" s="50" t="s">
        <v>310</v>
      </c>
      <c r="C789" s="6" t="s">
        <v>315</v>
      </c>
      <c r="D789" s="6" t="s">
        <v>316</v>
      </c>
      <c r="E789" s="67" t="s">
        <v>2633</v>
      </c>
      <c r="F789" s="76"/>
      <c r="G789" s="8">
        <v>152622</v>
      </c>
      <c r="H789" s="90">
        <f>VLOOKUP(C789,'[1]Actualisation du CIF'!B$7:G$1272,6,0)</f>
        <v>0.39108399999999999</v>
      </c>
      <c r="I789" s="68">
        <v>0.38989299999999999</v>
      </c>
      <c r="J789" s="11">
        <v>461.16759100000002</v>
      </c>
      <c r="K789" s="11">
        <v>401.16184900000002</v>
      </c>
      <c r="L789" s="51">
        <v>11777.086508</v>
      </c>
      <c r="M789" s="41">
        <v>2985987</v>
      </c>
      <c r="N789" s="21">
        <v>19.564590950190667</v>
      </c>
      <c r="O789" s="8">
        <v>0</v>
      </c>
      <c r="P789" s="23">
        <v>-0.10884353090980331</v>
      </c>
      <c r="Q789" s="24">
        <v>0</v>
      </c>
      <c r="R789" s="24">
        <v>1</v>
      </c>
      <c r="S789" s="42">
        <v>0</v>
      </c>
      <c r="T789" s="32">
        <v>2985987</v>
      </c>
      <c r="U789" s="39">
        <v>0</v>
      </c>
      <c r="V789" s="64">
        <v>3284585.7</v>
      </c>
      <c r="W789" s="27">
        <v>21.521050045209734</v>
      </c>
      <c r="X789" s="88">
        <v>0.10000000000000006</v>
      </c>
      <c r="Y789" s="26">
        <v>3552189.8191270214</v>
      </c>
      <c r="Z789" s="27">
        <v>23.274428451514339</v>
      </c>
      <c r="AA789" s="89">
        <v>0.18961998800631796</v>
      </c>
      <c r="AB789" s="67">
        <v>1</v>
      </c>
      <c r="AC789" s="67">
        <v>0</v>
      </c>
      <c r="AD789" s="75">
        <v>0</v>
      </c>
      <c r="AE789" s="64">
        <v>2989731.4502682765</v>
      </c>
      <c r="AF789" s="27">
        <f t="shared" si="135"/>
        <v>19.589125095125713</v>
      </c>
      <c r="AG789" s="88">
        <f t="shared" si="140"/>
        <v>1.2540075587323392E-3</v>
      </c>
      <c r="AH789" s="26">
        <v>3312399.0405477276</v>
      </c>
      <c r="AI789" s="27">
        <f t="shared" si="136"/>
        <v>21.703286816761199</v>
      </c>
      <c r="AJ789" s="89">
        <f t="shared" si="141"/>
        <v>0.10931462211581217</v>
      </c>
      <c r="AK789" s="67">
        <f t="shared" si="137"/>
        <v>1</v>
      </c>
      <c r="AL789" s="67">
        <f t="shared" si="138"/>
        <v>0</v>
      </c>
      <c r="AM789" s="75">
        <f t="shared" si="139"/>
        <v>0</v>
      </c>
    </row>
    <row r="790" spans="1:39" x14ac:dyDescent="0.25">
      <c r="A790" s="5"/>
      <c r="B790" s="50" t="s">
        <v>310</v>
      </c>
      <c r="C790" s="6" t="s">
        <v>317</v>
      </c>
      <c r="D790" s="6" t="s">
        <v>318</v>
      </c>
      <c r="E790" s="67" t="s">
        <v>2633</v>
      </c>
      <c r="F790" s="76"/>
      <c r="G790" s="8">
        <v>84372</v>
      </c>
      <c r="H790" s="90">
        <f>VLOOKUP(C790,'[1]Actualisation du CIF'!B$7:G$1272,6,0)</f>
        <v>0.35767100000000002</v>
      </c>
      <c r="I790" s="68">
        <v>0.34862900000000002</v>
      </c>
      <c r="J790" s="11">
        <v>312.88397800000001</v>
      </c>
      <c r="K790" s="11">
        <v>401.16184900000002</v>
      </c>
      <c r="L790" s="51">
        <v>12479.473124</v>
      </c>
      <c r="M790" s="41">
        <v>2419779</v>
      </c>
      <c r="N790" s="21">
        <v>28.679881951358272</v>
      </c>
      <c r="O790" s="8">
        <v>0</v>
      </c>
      <c r="P790" s="23">
        <v>1.5537373307190137E-3</v>
      </c>
      <c r="Q790" s="24">
        <v>1</v>
      </c>
      <c r="R790" s="24">
        <v>0</v>
      </c>
      <c r="S790" s="42">
        <v>0</v>
      </c>
      <c r="T790" s="32">
        <v>2419779</v>
      </c>
      <c r="U790" s="39">
        <v>0</v>
      </c>
      <c r="V790" s="64">
        <v>2298790.0499999998</v>
      </c>
      <c r="W790" s="27">
        <v>27.245887853790354</v>
      </c>
      <c r="X790" s="88">
        <v>-5.0000000000000079E-2</v>
      </c>
      <c r="Y790" s="26">
        <v>1997599.6096695736</v>
      </c>
      <c r="Z790" s="27">
        <v>23.676096449883534</v>
      </c>
      <c r="AA790" s="89">
        <v>-0.17447022654979086</v>
      </c>
      <c r="AB790" s="67">
        <v>0</v>
      </c>
      <c r="AC790" s="67">
        <v>1</v>
      </c>
      <c r="AD790" s="75">
        <v>0</v>
      </c>
      <c r="AE790" s="64">
        <v>2298790.0499999998</v>
      </c>
      <c r="AF790" s="27">
        <f t="shared" si="135"/>
        <v>27.245887853790354</v>
      </c>
      <c r="AG790" s="88">
        <f t="shared" si="140"/>
        <v>-5.0000000000000079E-2</v>
      </c>
      <c r="AH790" s="26">
        <v>1872378.8631628121</v>
      </c>
      <c r="AI790" s="27">
        <f t="shared" si="136"/>
        <v>22.191945943711328</v>
      </c>
      <c r="AJ790" s="89">
        <f t="shared" si="141"/>
        <v>-0.22621906250000018</v>
      </c>
      <c r="AK790" s="67">
        <f t="shared" si="137"/>
        <v>0</v>
      </c>
      <c r="AL790" s="67">
        <f t="shared" si="138"/>
        <v>1</v>
      </c>
      <c r="AM790" s="75">
        <f t="shared" si="139"/>
        <v>0</v>
      </c>
    </row>
    <row r="791" spans="1:39" x14ac:dyDescent="0.25">
      <c r="A791" s="5"/>
      <c r="B791" s="50" t="s">
        <v>310</v>
      </c>
      <c r="C791" s="6" t="s">
        <v>2610</v>
      </c>
      <c r="D791" s="6" t="s">
        <v>2611</v>
      </c>
      <c r="E791" s="67" t="s">
        <v>2661</v>
      </c>
      <c r="F791" s="76"/>
      <c r="G791" s="8">
        <v>1159724</v>
      </c>
      <c r="H791" s="90">
        <f>VLOOKUP(C791,'[1]Actualisation du CIF'!B$7:G$1272,6,0)</f>
        <v>0.33235199999999998</v>
      </c>
      <c r="I791" s="68">
        <v>0.55538759999999998</v>
      </c>
      <c r="J791" s="11">
        <v>528.636034</v>
      </c>
      <c r="K791" s="11">
        <v>585.37420134364731</v>
      </c>
      <c r="L791" s="51">
        <v>13309.692735000001</v>
      </c>
      <c r="M791" s="41">
        <v>51546778</v>
      </c>
      <c r="N791" s="21">
        <v>44.447453014682807</v>
      </c>
      <c r="O791" s="8">
        <v>0</v>
      </c>
      <c r="P791" s="23">
        <v>1.5498493709155191E-3</v>
      </c>
      <c r="Q791" s="24">
        <v>1</v>
      </c>
      <c r="R791" s="24">
        <v>0</v>
      </c>
      <c r="S791" s="42">
        <v>0</v>
      </c>
      <c r="T791" s="32">
        <v>51546778.000000007</v>
      </c>
      <c r="U791" s="39">
        <v>0</v>
      </c>
      <c r="V791" s="64">
        <v>51546778.000000007</v>
      </c>
      <c r="W791" s="27">
        <v>44.447453014682807</v>
      </c>
      <c r="X791" s="88">
        <v>1.4454018051184165E-16</v>
      </c>
      <c r="Y791" s="26">
        <v>51546778.000000007</v>
      </c>
      <c r="Z791" s="27">
        <v>44.447453014682807</v>
      </c>
      <c r="AA791" s="89">
        <v>1.4454018051184165E-16</v>
      </c>
      <c r="AB791" s="67">
        <v>0</v>
      </c>
      <c r="AC791" s="67">
        <v>0</v>
      </c>
      <c r="AD791" s="75">
        <v>1</v>
      </c>
      <c r="AE791" s="64">
        <v>51546778.000000007</v>
      </c>
      <c r="AF791" s="27">
        <f t="shared" si="135"/>
        <v>44.447453014682807</v>
      </c>
      <c r="AG791" s="88">
        <f t="shared" si="140"/>
        <v>1.4454018051184165E-16</v>
      </c>
      <c r="AH791" s="26">
        <v>51546778.000000007</v>
      </c>
      <c r="AI791" s="27">
        <f t="shared" si="136"/>
        <v>44.447453014682807</v>
      </c>
      <c r="AJ791" s="89">
        <f t="shared" si="141"/>
        <v>1.4454018051184165E-16</v>
      </c>
      <c r="AK791" s="67">
        <f t="shared" si="137"/>
        <v>0</v>
      </c>
      <c r="AL791" s="67">
        <f t="shared" si="138"/>
        <v>0</v>
      </c>
      <c r="AM791" s="75">
        <f t="shared" si="139"/>
        <v>1</v>
      </c>
    </row>
    <row r="792" spans="1:39" x14ac:dyDescent="0.25">
      <c r="A792" s="5"/>
      <c r="B792" s="50" t="s">
        <v>310</v>
      </c>
      <c r="C792" s="6" t="s">
        <v>2566</v>
      </c>
      <c r="D792" s="6" t="s">
        <v>2567</v>
      </c>
      <c r="E792" s="67" t="s">
        <v>2562</v>
      </c>
      <c r="F792" s="76"/>
      <c r="G792" s="8">
        <v>207718</v>
      </c>
      <c r="H792" s="90">
        <f>VLOOKUP(C792,'[1]Actualisation du CIF'!B$7:G$1272,6,0)</f>
        <v>0.45223600000000003</v>
      </c>
      <c r="I792" s="68">
        <v>0.46250000000000002</v>
      </c>
      <c r="J792" s="11">
        <v>1554.533459</v>
      </c>
      <c r="K792" s="11">
        <v>585.37420134364731</v>
      </c>
      <c r="L792" s="51">
        <v>12183.714318</v>
      </c>
      <c r="M792" s="41">
        <v>1143680</v>
      </c>
      <c r="N792" s="21">
        <v>5.5059263039312913</v>
      </c>
      <c r="O792" s="8">
        <v>0</v>
      </c>
      <c r="P792" s="23">
        <v>-1.9098845616643618E-2</v>
      </c>
      <c r="Q792" s="24">
        <v>0</v>
      </c>
      <c r="R792" s="24">
        <v>1</v>
      </c>
      <c r="S792" s="42">
        <v>0</v>
      </c>
      <c r="T792" s="32">
        <v>1143680</v>
      </c>
      <c r="U792" s="39">
        <v>0</v>
      </c>
      <c r="V792" s="64">
        <v>1258048</v>
      </c>
      <c r="W792" s="27">
        <v>6.056518934324421</v>
      </c>
      <c r="X792" s="88">
        <v>0.1</v>
      </c>
      <c r="Y792" s="26">
        <v>1841908.0768000004</v>
      </c>
      <c r="Z792" s="27">
        <v>8.8673493717443854</v>
      </c>
      <c r="AA792" s="89">
        <v>0.61051000000000033</v>
      </c>
      <c r="AB792" s="67">
        <v>1</v>
      </c>
      <c r="AC792" s="67">
        <v>0</v>
      </c>
      <c r="AD792" s="75">
        <v>0</v>
      </c>
      <c r="AE792" s="64">
        <v>1258048</v>
      </c>
      <c r="AF792" s="27">
        <f t="shared" si="135"/>
        <v>6.056518934324421</v>
      </c>
      <c r="AG792" s="88">
        <f t="shared" si="140"/>
        <v>0.1</v>
      </c>
      <c r="AH792" s="26">
        <v>1841908.0768000004</v>
      </c>
      <c r="AI792" s="27">
        <f t="shared" si="136"/>
        <v>8.8673493717443854</v>
      </c>
      <c r="AJ792" s="89">
        <f t="shared" si="141"/>
        <v>0.61051000000000033</v>
      </c>
      <c r="AK792" s="67">
        <f t="shared" si="137"/>
        <v>1</v>
      </c>
      <c r="AL792" s="67">
        <f t="shared" si="138"/>
        <v>0</v>
      </c>
      <c r="AM792" s="75">
        <f t="shared" si="139"/>
        <v>0</v>
      </c>
    </row>
    <row r="793" spans="1:39" x14ac:dyDescent="0.25">
      <c r="A793" s="5"/>
      <c r="B793" s="50" t="s">
        <v>310</v>
      </c>
      <c r="C793" s="6" t="s">
        <v>1979</v>
      </c>
      <c r="D793" s="6" t="s">
        <v>1980</v>
      </c>
      <c r="E793" s="67" t="s">
        <v>947</v>
      </c>
      <c r="F793" s="76"/>
      <c r="G793" s="8">
        <v>40299</v>
      </c>
      <c r="H793" s="90">
        <f>VLOOKUP(C793,'[1]Actualisation du CIF'!B$7:G$1272,6,0)</f>
        <v>0.29143000000000002</v>
      </c>
      <c r="I793" s="68">
        <v>0.29143000000000002</v>
      </c>
      <c r="J793" s="11">
        <v>571.16685299999995</v>
      </c>
      <c r="K793" s="11">
        <v>284.13949500000001</v>
      </c>
      <c r="L793" s="51">
        <v>13183.188448999999</v>
      </c>
      <c r="M793" s="41">
        <v>65221</v>
      </c>
      <c r="N793" s="21">
        <v>1.6184272562594606</v>
      </c>
      <c r="O793" s="8">
        <v>0</v>
      </c>
      <c r="P793" s="23">
        <v>-0.36320287314906113</v>
      </c>
      <c r="Q793" s="24">
        <v>0</v>
      </c>
      <c r="R793" s="24">
        <v>1</v>
      </c>
      <c r="S793" s="42">
        <v>0</v>
      </c>
      <c r="T793" s="32">
        <v>65221</v>
      </c>
      <c r="U793" s="39">
        <v>0</v>
      </c>
      <c r="V793" s="64">
        <v>71743.099999999977</v>
      </c>
      <c r="W793" s="27">
        <v>1.780269981885406</v>
      </c>
      <c r="X793" s="88">
        <v>9.9999999999999645E-2</v>
      </c>
      <c r="Y793" s="26">
        <v>105039.07270999992</v>
      </c>
      <c r="Z793" s="27">
        <v>2.6064932804784218</v>
      </c>
      <c r="AA793" s="89">
        <v>0.61050999999999878</v>
      </c>
      <c r="AB793" s="67">
        <v>1</v>
      </c>
      <c r="AC793" s="67">
        <v>0</v>
      </c>
      <c r="AD793" s="75">
        <v>0</v>
      </c>
      <c r="AE793" s="64">
        <v>71743.099999999977</v>
      </c>
      <c r="AF793" s="27">
        <f t="shared" si="135"/>
        <v>1.780269981885406</v>
      </c>
      <c r="AG793" s="88">
        <f t="shared" si="140"/>
        <v>9.9999999999999645E-2</v>
      </c>
      <c r="AH793" s="26">
        <v>105039.07270999992</v>
      </c>
      <c r="AI793" s="27">
        <f t="shared" si="136"/>
        <v>2.6064932804784218</v>
      </c>
      <c r="AJ793" s="89">
        <f t="shared" si="141"/>
        <v>0.61050999999999878</v>
      </c>
      <c r="AK793" s="67">
        <f t="shared" si="137"/>
        <v>1</v>
      </c>
      <c r="AL793" s="67">
        <f t="shared" si="138"/>
        <v>0</v>
      </c>
      <c r="AM793" s="75">
        <f t="shared" si="139"/>
        <v>0</v>
      </c>
    </row>
    <row r="794" spans="1:39" x14ac:dyDescent="0.25">
      <c r="A794" s="5"/>
      <c r="B794" s="50" t="s">
        <v>310</v>
      </c>
      <c r="C794" s="6" t="s">
        <v>1977</v>
      </c>
      <c r="D794" s="6" t="s">
        <v>1978</v>
      </c>
      <c r="E794" s="67" t="s">
        <v>947</v>
      </c>
      <c r="F794" s="76"/>
      <c r="G794" s="8">
        <v>15380</v>
      </c>
      <c r="H794" s="90">
        <f>VLOOKUP(C794,'[1]Actualisation du CIF'!B$7:G$1272,6,0)</f>
        <v>0.42090899999999998</v>
      </c>
      <c r="I794" s="68">
        <v>0.42090899999999998</v>
      </c>
      <c r="J794" s="11">
        <v>188.12171699999999</v>
      </c>
      <c r="K794" s="11">
        <v>284.13949500000001</v>
      </c>
      <c r="L794" s="51">
        <v>11821.509383000001</v>
      </c>
      <c r="M794" s="41">
        <v>184836</v>
      </c>
      <c r="N794" s="21">
        <v>12.017945383615084</v>
      </c>
      <c r="O794" s="8">
        <v>0</v>
      </c>
      <c r="P794" s="23">
        <v>-0.13574008633137036</v>
      </c>
      <c r="Q794" s="24">
        <v>0</v>
      </c>
      <c r="R794" s="24">
        <v>1</v>
      </c>
      <c r="S794" s="42">
        <v>0</v>
      </c>
      <c r="T794" s="32">
        <v>184836</v>
      </c>
      <c r="U794" s="39">
        <v>0</v>
      </c>
      <c r="V794" s="64">
        <v>203319.6</v>
      </c>
      <c r="W794" s="27">
        <v>13.219739921976593</v>
      </c>
      <c r="X794" s="88">
        <v>0.10000000000000003</v>
      </c>
      <c r="Y794" s="26">
        <v>297680.22636000009</v>
      </c>
      <c r="Z794" s="27">
        <v>19.355021219765934</v>
      </c>
      <c r="AA794" s="89">
        <v>0.61051000000000044</v>
      </c>
      <c r="AB794" s="67">
        <v>1</v>
      </c>
      <c r="AC794" s="67">
        <v>0</v>
      </c>
      <c r="AD794" s="75">
        <v>0</v>
      </c>
      <c r="AE794" s="64">
        <v>203319.6</v>
      </c>
      <c r="AF794" s="27">
        <f t="shared" si="135"/>
        <v>13.219739921976593</v>
      </c>
      <c r="AG794" s="88">
        <f t="shared" si="140"/>
        <v>0.10000000000000003</v>
      </c>
      <c r="AH794" s="26">
        <v>297680.22636000009</v>
      </c>
      <c r="AI794" s="27">
        <f t="shared" si="136"/>
        <v>19.355021219765934</v>
      </c>
      <c r="AJ794" s="89">
        <f t="shared" si="141"/>
        <v>0.61051000000000044</v>
      </c>
      <c r="AK794" s="67">
        <f t="shared" si="137"/>
        <v>1</v>
      </c>
      <c r="AL794" s="67">
        <f t="shared" si="138"/>
        <v>0</v>
      </c>
      <c r="AM794" s="75">
        <f t="shared" si="139"/>
        <v>0</v>
      </c>
    </row>
    <row r="795" spans="1:39" x14ac:dyDescent="0.25">
      <c r="A795" s="5"/>
      <c r="B795" s="50" t="s">
        <v>310</v>
      </c>
      <c r="C795" s="6" t="s">
        <v>1973</v>
      </c>
      <c r="D795" s="6" t="s">
        <v>1974</v>
      </c>
      <c r="E795" s="67" t="s">
        <v>947</v>
      </c>
      <c r="F795" s="76"/>
      <c r="G795" s="8">
        <v>24546</v>
      </c>
      <c r="H795" s="90">
        <f>VLOOKUP(C795,'[1]Actualisation du CIF'!B$7:G$1272,6,0)</f>
        <v>0.29576599999999997</v>
      </c>
      <c r="I795" s="68">
        <v>0.29576599999999997</v>
      </c>
      <c r="J795" s="11">
        <v>130.473152</v>
      </c>
      <c r="K795" s="11">
        <v>284.13949500000001</v>
      </c>
      <c r="L795" s="51">
        <v>12971.195669999999</v>
      </c>
      <c r="M795" s="41">
        <v>566513</v>
      </c>
      <c r="N795" s="21">
        <v>23.079646378228631</v>
      </c>
      <c r="O795" s="8">
        <v>0</v>
      </c>
      <c r="P795" s="23">
        <v>2.2413700629430708E-3</v>
      </c>
      <c r="Q795" s="24">
        <v>1</v>
      </c>
      <c r="R795" s="24">
        <v>0</v>
      </c>
      <c r="S795" s="42">
        <v>0</v>
      </c>
      <c r="T795" s="32">
        <v>566513</v>
      </c>
      <c r="U795" s="39">
        <v>0</v>
      </c>
      <c r="V795" s="64">
        <v>570111.42546551791</v>
      </c>
      <c r="W795" s="27">
        <v>23.226245639432815</v>
      </c>
      <c r="X795" s="88">
        <v>6.3518850679823947E-3</v>
      </c>
      <c r="Y795" s="26">
        <v>600883.16962926206</v>
      </c>
      <c r="Z795" s="27">
        <v>24.479881431975151</v>
      </c>
      <c r="AA795" s="89">
        <v>6.0669692715369393E-2</v>
      </c>
      <c r="AB795" s="67">
        <v>1</v>
      </c>
      <c r="AC795" s="67">
        <v>0</v>
      </c>
      <c r="AD795" s="75">
        <v>0</v>
      </c>
      <c r="AE795" s="64">
        <v>566513</v>
      </c>
      <c r="AF795" s="27">
        <f t="shared" si="135"/>
        <v>23.079646378228631</v>
      </c>
      <c r="AG795" s="88">
        <f t="shared" si="140"/>
        <v>0</v>
      </c>
      <c r="AH795" s="26">
        <v>566513</v>
      </c>
      <c r="AI795" s="27">
        <f t="shared" si="136"/>
        <v>23.079646378228631</v>
      </c>
      <c r="AJ795" s="89">
        <f t="shared" si="141"/>
        <v>0</v>
      </c>
      <c r="AK795" s="67">
        <f t="shared" si="137"/>
        <v>0</v>
      </c>
      <c r="AL795" s="67">
        <f t="shared" si="138"/>
        <v>0</v>
      </c>
      <c r="AM795" s="75">
        <f t="shared" si="139"/>
        <v>1</v>
      </c>
    </row>
    <row r="796" spans="1:39" x14ac:dyDescent="0.25">
      <c r="A796" s="5"/>
      <c r="B796" s="50" t="s">
        <v>310</v>
      </c>
      <c r="C796" s="6" t="s">
        <v>1965</v>
      </c>
      <c r="D796" s="6" t="s">
        <v>1966</v>
      </c>
      <c r="E796" s="67" t="s">
        <v>947</v>
      </c>
      <c r="F796" s="76"/>
      <c r="G796" s="8">
        <v>73364</v>
      </c>
      <c r="H796" s="90">
        <f>VLOOKUP(C796,'[1]Actualisation du CIF'!B$7:G$1272,6,0)</f>
        <v>0.33273399999999997</v>
      </c>
      <c r="I796" s="68">
        <v>0.33273399999999997</v>
      </c>
      <c r="J796" s="11">
        <v>170.01244500000001</v>
      </c>
      <c r="K796" s="11">
        <v>284.13949500000001</v>
      </c>
      <c r="L796" s="51">
        <v>10395.805920000001</v>
      </c>
      <c r="M796" s="41">
        <v>777972</v>
      </c>
      <c r="N796" s="21">
        <v>10.604274576086365</v>
      </c>
      <c r="O796" s="8">
        <v>0</v>
      </c>
      <c r="P796" s="23">
        <v>-0.14073100547837125</v>
      </c>
      <c r="Q796" s="24">
        <v>0</v>
      </c>
      <c r="R796" s="24">
        <v>1</v>
      </c>
      <c r="S796" s="42">
        <v>0</v>
      </c>
      <c r="T796" s="32">
        <v>777972</v>
      </c>
      <c r="U796" s="39">
        <v>0</v>
      </c>
      <c r="V796" s="64">
        <v>855769.20000000007</v>
      </c>
      <c r="W796" s="27">
        <v>11.664702033695001</v>
      </c>
      <c r="X796" s="88">
        <v>0.10000000000000009</v>
      </c>
      <c r="Y796" s="26">
        <v>1252931.6857200004</v>
      </c>
      <c r="Z796" s="27">
        <v>17.078290247532856</v>
      </c>
      <c r="AA796" s="89">
        <v>0.61051000000000055</v>
      </c>
      <c r="AB796" s="67">
        <v>1</v>
      </c>
      <c r="AC796" s="67">
        <v>0</v>
      </c>
      <c r="AD796" s="75">
        <v>0</v>
      </c>
      <c r="AE796" s="64">
        <v>855769.20000000007</v>
      </c>
      <c r="AF796" s="27">
        <f t="shared" si="135"/>
        <v>11.664702033695001</v>
      </c>
      <c r="AG796" s="88">
        <f t="shared" si="140"/>
        <v>0.10000000000000009</v>
      </c>
      <c r="AH796" s="26">
        <v>1252931.6857200004</v>
      </c>
      <c r="AI796" s="27">
        <f t="shared" si="136"/>
        <v>17.078290247532856</v>
      </c>
      <c r="AJ796" s="89">
        <f t="shared" si="141"/>
        <v>0.61051000000000055</v>
      </c>
      <c r="AK796" s="67">
        <f t="shared" si="137"/>
        <v>1</v>
      </c>
      <c r="AL796" s="67">
        <f t="shared" si="138"/>
        <v>0</v>
      </c>
      <c r="AM796" s="75">
        <f t="shared" si="139"/>
        <v>0</v>
      </c>
    </row>
    <row r="797" spans="1:39" x14ac:dyDescent="0.25">
      <c r="A797" s="5"/>
      <c r="B797" s="50" t="s">
        <v>310</v>
      </c>
      <c r="C797" s="6" t="s">
        <v>313</v>
      </c>
      <c r="D797" s="6" t="s">
        <v>314</v>
      </c>
      <c r="E797" s="67" t="s">
        <v>2633</v>
      </c>
      <c r="F797" s="76"/>
      <c r="G797" s="8">
        <v>195484</v>
      </c>
      <c r="H797" s="90">
        <f>VLOOKUP(C797,'[1]Actualisation du CIF'!B$7:G$1272,6,0)</f>
        <v>0.34122999999999998</v>
      </c>
      <c r="I797" s="68">
        <v>0.34632099999999999</v>
      </c>
      <c r="J797" s="11">
        <v>487.966611</v>
      </c>
      <c r="K797" s="11">
        <v>401.16184900000002</v>
      </c>
      <c r="L797" s="51">
        <v>11225.677957</v>
      </c>
      <c r="M797" s="41">
        <v>507777</v>
      </c>
      <c r="N797" s="21">
        <v>2.5975373943647564</v>
      </c>
      <c r="O797" s="8">
        <v>0</v>
      </c>
      <c r="P797" s="23">
        <v>-0.34578049015331397</v>
      </c>
      <c r="Q797" s="24">
        <v>0</v>
      </c>
      <c r="R797" s="24">
        <v>1</v>
      </c>
      <c r="S797" s="42">
        <v>0</v>
      </c>
      <c r="T797" s="32">
        <v>977420</v>
      </c>
      <c r="U797" s="39">
        <v>1</v>
      </c>
      <c r="V797" s="64">
        <v>1075162</v>
      </c>
      <c r="W797" s="27">
        <v>5.5</v>
      </c>
      <c r="X797" s="88" t="s">
        <v>2632</v>
      </c>
      <c r="Y797" s="26">
        <v>1574144.6842000005</v>
      </c>
      <c r="Z797" s="27">
        <v>8.0525500000000019</v>
      </c>
      <c r="AA797" s="89" t="s">
        <v>2632</v>
      </c>
      <c r="AB797" s="67">
        <v>1</v>
      </c>
      <c r="AC797" s="67">
        <v>0</v>
      </c>
      <c r="AD797" s="75">
        <v>0</v>
      </c>
      <c r="AE797" s="64">
        <v>1075162</v>
      </c>
      <c r="AF797" s="27">
        <f t="shared" si="135"/>
        <v>5.5</v>
      </c>
      <c r="AG797" s="88" t="s">
        <v>2632</v>
      </c>
      <c r="AH797" s="26">
        <v>1574144.6842000009</v>
      </c>
      <c r="AI797" s="27">
        <f t="shared" si="136"/>
        <v>8.0525500000000054</v>
      </c>
      <c r="AJ797" s="89" t="s">
        <v>2632</v>
      </c>
      <c r="AK797" s="67">
        <f t="shared" si="137"/>
        <v>1</v>
      </c>
      <c r="AL797" s="67">
        <f t="shared" si="138"/>
        <v>0</v>
      </c>
      <c r="AM797" s="75">
        <f t="shared" si="139"/>
        <v>0</v>
      </c>
    </row>
    <row r="798" spans="1:39" x14ac:dyDescent="0.25">
      <c r="A798" s="5"/>
      <c r="B798" s="50" t="s">
        <v>321</v>
      </c>
      <c r="C798" s="6" t="s">
        <v>1995</v>
      </c>
      <c r="D798" s="6" t="s">
        <v>1996</v>
      </c>
      <c r="E798" s="67" t="s">
        <v>947</v>
      </c>
      <c r="F798" s="76" t="s">
        <v>2656</v>
      </c>
      <c r="G798" s="8">
        <v>25634</v>
      </c>
      <c r="H798" s="90">
        <f>VLOOKUP(C798,'[1]Actualisation du CIF'!B$7:G$1272,6,0)</f>
        <v>0.366753</v>
      </c>
      <c r="I798" s="68">
        <v>0.366753</v>
      </c>
      <c r="J798" s="11">
        <v>398.01595500000002</v>
      </c>
      <c r="K798" s="11">
        <v>284.13949500000001</v>
      </c>
      <c r="L798" s="51">
        <v>21232.135494999999</v>
      </c>
      <c r="M798" s="41">
        <v>181054</v>
      </c>
      <c r="N798" s="21">
        <v>7.0630412733088868</v>
      </c>
      <c r="O798" s="8">
        <v>0</v>
      </c>
      <c r="P798" s="23">
        <v>0</v>
      </c>
      <c r="Q798" s="24">
        <v>0</v>
      </c>
      <c r="R798" s="24">
        <v>0</v>
      </c>
      <c r="S798" s="42">
        <v>1</v>
      </c>
      <c r="T798" s="32">
        <v>181054</v>
      </c>
      <c r="U798" s="39">
        <v>0</v>
      </c>
      <c r="V798" s="64">
        <v>199159.40000000002</v>
      </c>
      <c r="W798" s="27">
        <v>7.769345400639776</v>
      </c>
      <c r="X798" s="88">
        <v>0.10000000000000013</v>
      </c>
      <c r="Y798" s="26">
        <v>291589.27754000016</v>
      </c>
      <c r="Z798" s="27">
        <v>11.375098601076701</v>
      </c>
      <c r="AA798" s="89">
        <v>0.61051000000000089</v>
      </c>
      <c r="AB798" s="67">
        <v>1</v>
      </c>
      <c r="AC798" s="67">
        <v>0</v>
      </c>
      <c r="AD798" s="75">
        <v>0</v>
      </c>
      <c r="AE798" s="64">
        <v>199159.40000000002</v>
      </c>
      <c r="AF798" s="27">
        <f t="shared" si="135"/>
        <v>7.769345400639776</v>
      </c>
      <c r="AG798" s="88">
        <f>(AE798-M798)/M798</f>
        <v>0.10000000000000013</v>
      </c>
      <c r="AH798" s="26">
        <v>291589.27754000016</v>
      </c>
      <c r="AI798" s="27">
        <f t="shared" si="136"/>
        <v>11.375098601076701</v>
      </c>
      <c r="AJ798" s="89">
        <f>(AH798-M798)/M798</f>
        <v>0.61051000000000089</v>
      </c>
      <c r="AK798" s="67">
        <f t="shared" si="137"/>
        <v>1</v>
      </c>
      <c r="AL798" s="67">
        <f t="shared" si="138"/>
        <v>0</v>
      </c>
      <c r="AM798" s="75">
        <f t="shared" si="139"/>
        <v>0</v>
      </c>
    </row>
    <row r="799" spans="1:39" x14ac:dyDescent="0.25">
      <c r="A799" s="5"/>
      <c r="B799" s="50" t="s">
        <v>321</v>
      </c>
      <c r="C799" s="6" t="s">
        <v>326</v>
      </c>
      <c r="D799" s="6" t="s">
        <v>327</v>
      </c>
      <c r="E799" s="67" t="s">
        <v>2633</v>
      </c>
      <c r="F799" s="76"/>
      <c r="G799" s="8">
        <v>85367</v>
      </c>
      <c r="H799" s="90">
        <f>VLOOKUP(C799,'[1]Actualisation du CIF'!B$7:G$1272,6,0)</f>
        <v>0.360342</v>
      </c>
      <c r="I799" s="68">
        <v>0.33672299999999999</v>
      </c>
      <c r="J799" s="11">
        <v>516.05044099999998</v>
      </c>
      <c r="K799" s="11">
        <v>401.16184900000002</v>
      </c>
      <c r="L799" s="51">
        <v>14566.329965000001</v>
      </c>
      <c r="M799" s="41">
        <v>1377660</v>
      </c>
      <c r="N799" s="21">
        <v>16.138086145700328</v>
      </c>
      <c r="O799" s="8">
        <v>0</v>
      </c>
      <c r="P799" s="23">
        <v>-4.1906898250762357E-3</v>
      </c>
      <c r="Q799" s="24">
        <v>0</v>
      </c>
      <c r="R799" s="24">
        <v>1</v>
      </c>
      <c r="S799" s="42">
        <v>0</v>
      </c>
      <c r="T799" s="32">
        <v>1377659.9999999998</v>
      </c>
      <c r="U799" s="39">
        <v>0</v>
      </c>
      <c r="V799" s="64">
        <v>1515425.9999999998</v>
      </c>
      <c r="W799" s="27">
        <v>17.751894760270361</v>
      </c>
      <c r="X799" s="88">
        <v>9.9999999999999825E-2</v>
      </c>
      <c r="Y799" s="26">
        <v>1635392.7426263322</v>
      </c>
      <c r="Z799" s="27">
        <v>19.157200588357703</v>
      </c>
      <c r="AA799" s="89">
        <v>0.18708007971947521</v>
      </c>
      <c r="AB799" s="67">
        <v>1</v>
      </c>
      <c r="AC799" s="67">
        <v>0</v>
      </c>
      <c r="AD799" s="75">
        <v>0</v>
      </c>
      <c r="AE799" s="64">
        <v>1308776.9999999998</v>
      </c>
      <c r="AF799" s="27">
        <f t="shared" si="135"/>
        <v>15.33118183841531</v>
      </c>
      <c r="AG799" s="88">
        <f>(AE799-M799)/M799</f>
        <v>-5.0000000000000169E-2</v>
      </c>
      <c r="AH799" s="26">
        <v>1429717.062555912</v>
      </c>
      <c r="AI799" s="27">
        <f t="shared" si="136"/>
        <v>16.747889261142035</v>
      </c>
      <c r="AJ799" s="89">
        <f>(AH799-M799)/M799</f>
        <v>3.7786581998397246E-2</v>
      </c>
      <c r="AK799" s="67">
        <f t="shared" si="137"/>
        <v>1</v>
      </c>
      <c r="AL799" s="67">
        <f t="shared" si="138"/>
        <v>0</v>
      </c>
      <c r="AM799" s="75">
        <f t="shared" si="139"/>
        <v>0</v>
      </c>
    </row>
    <row r="800" spans="1:39" x14ac:dyDescent="0.25">
      <c r="A800" s="5"/>
      <c r="B800" s="50" t="s">
        <v>321</v>
      </c>
      <c r="C800" s="6" t="s">
        <v>1981</v>
      </c>
      <c r="D800" s="6" t="s">
        <v>1982</v>
      </c>
      <c r="E800" s="67" t="s">
        <v>947</v>
      </c>
      <c r="F800" s="76"/>
      <c r="G800" s="8">
        <v>62759</v>
      </c>
      <c r="H800" s="90">
        <f>VLOOKUP(C800,'[1]Actualisation du CIF'!B$7:G$1272,6,0)</f>
        <v>0.267349</v>
      </c>
      <c r="I800" s="68">
        <v>0.242949</v>
      </c>
      <c r="J800" s="11">
        <v>247.195526</v>
      </c>
      <c r="K800" s="11">
        <v>284.13949500000001</v>
      </c>
      <c r="L800" s="51">
        <v>14712.562238</v>
      </c>
      <c r="M800" s="41">
        <v>525504</v>
      </c>
      <c r="N800" s="21">
        <v>8.3733647763667367</v>
      </c>
      <c r="O800" s="8">
        <v>0</v>
      </c>
      <c r="P800" s="23">
        <v>1.2465091540186971E-2</v>
      </c>
      <c r="Q800" s="24">
        <v>1</v>
      </c>
      <c r="R800" s="24">
        <v>0</v>
      </c>
      <c r="S800" s="42">
        <v>0</v>
      </c>
      <c r="T800" s="32">
        <v>525504</v>
      </c>
      <c r="U800" s="39">
        <v>0</v>
      </c>
      <c r="V800" s="64">
        <v>578054.40000000002</v>
      </c>
      <c r="W800" s="27">
        <v>9.2107012540034106</v>
      </c>
      <c r="X800" s="88">
        <v>0.10000000000000005</v>
      </c>
      <c r="Y800" s="26">
        <v>846329.44704000035</v>
      </c>
      <c r="Z800" s="27">
        <v>13.485387705986398</v>
      </c>
      <c r="AA800" s="89">
        <v>0.61051000000000066</v>
      </c>
      <c r="AB800" s="67">
        <v>1</v>
      </c>
      <c r="AC800" s="67">
        <v>0</v>
      </c>
      <c r="AD800" s="75">
        <v>0</v>
      </c>
      <c r="AE800" s="64">
        <v>578054.40000000002</v>
      </c>
      <c r="AF800" s="27">
        <f t="shared" si="135"/>
        <v>9.2107012540034106</v>
      </c>
      <c r="AG800" s="88">
        <f>(AE800-M800)/M800</f>
        <v>0.10000000000000005</v>
      </c>
      <c r="AH800" s="26">
        <v>846329.44704000035</v>
      </c>
      <c r="AI800" s="27">
        <f t="shared" si="136"/>
        <v>13.485387705986398</v>
      </c>
      <c r="AJ800" s="89">
        <f>(AH800-M800)/M800</f>
        <v>0.61051000000000066</v>
      </c>
      <c r="AK800" s="67">
        <f t="shared" si="137"/>
        <v>1</v>
      </c>
      <c r="AL800" s="67">
        <f t="shared" si="138"/>
        <v>0</v>
      </c>
      <c r="AM800" s="75">
        <f t="shared" si="139"/>
        <v>0</v>
      </c>
    </row>
    <row r="801" spans="1:39" x14ac:dyDescent="0.25">
      <c r="A801" s="5"/>
      <c r="B801" s="50" t="s">
        <v>321</v>
      </c>
      <c r="C801" s="6" t="s">
        <v>322</v>
      </c>
      <c r="D801" s="6" t="s">
        <v>323</v>
      </c>
      <c r="E801" s="67" t="s">
        <v>2633</v>
      </c>
      <c r="F801" s="76"/>
      <c r="G801" s="8">
        <v>104138</v>
      </c>
      <c r="H801" s="90">
        <f>VLOOKUP(C801,'[1]Actualisation du CIF'!B$7:G$1272,6,0)</f>
        <v>0.38068400000000002</v>
      </c>
      <c r="I801" s="68">
        <v>0.38383699999999998</v>
      </c>
      <c r="J801" s="11">
        <v>581.87287100000003</v>
      </c>
      <c r="K801" s="11">
        <v>401.16184900000002</v>
      </c>
      <c r="L801" s="51">
        <v>13057.610073</v>
      </c>
      <c r="M801" s="41">
        <v>350320</v>
      </c>
      <c r="N801" s="21">
        <v>3.3639977721869059</v>
      </c>
      <c r="O801" s="8">
        <v>0</v>
      </c>
      <c r="P801" s="23">
        <v>2.66794519718899</v>
      </c>
      <c r="Q801" s="24">
        <v>1</v>
      </c>
      <c r="R801" s="24">
        <v>0</v>
      </c>
      <c r="S801" s="42">
        <v>0</v>
      </c>
      <c r="T801" s="32">
        <v>520690</v>
      </c>
      <c r="U801" s="39">
        <v>1</v>
      </c>
      <c r="V801" s="64">
        <v>572759</v>
      </c>
      <c r="W801" s="27">
        <v>5.5</v>
      </c>
      <c r="X801" s="88" t="s">
        <v>2632</v>
      </c>
      <c r="Y801" s="26">
        <v>838576.45189999975</v>
      </c>
      <c r="Z801" s="27">
        <v>8.0525499999999983</v>
      </c>
      <c r="AA801" s="89" t="s">
        <v>2632</v>
      </c>
      <c r="AB801" s="67">
        <v>1</v>
      </c>
      <c r="AC801" s="67">
        <v>0</v>
      </c>
      <c r="AD801" s="75">
        <v>0</v>
      </c>
      <c r="AE801" s="64">
        <v>572759</v>
      </c>
      <c r="AF801" s="27">
        <f t="shared" si="135"/>
        <v>5.5</v>
      </c>
      <c r="AG801" s="88" t="s">
        <v>2632</v>
      </c>
      <c r="AH801" s="26">
        <v>838576.45190000022</v>
      </c>
      <c r="AI801" s="27">
        <f t="shared" si="136"/>
        <v>8.0525500000000019</v>
      </c>
      <c r="AJ801" s="89" t="s">
        <v>2632</v>
      </c>
      <c r="AK801" s="67">
        <f t="shared" si="137"/>
        <v>1</v>
      </c>
      <c r="AL801" s="67">
        <f t="shared" si="138"/>
        <v>0</v>
      </c>
      <c r="AM801" s="75">
        <f t="shared" si="139"/>
        <v>0</v>
      </c>
    </row>
    <row r="802" spans="1:39" x14ac:dyDescent="0.25">
      <c r="A802" s="5"/>
      <c r="B802" s="50" t="s">
        <v>321</v>
      </c>
      <c r="C802" s="6" t="s">
        <v>789</v>
      </c>
      <c r="D802" s="6" t="s">
        <v>790</v>
      </c>
      <c r="E802" s="67" t="s">
        <v>543</v>
      </c>
      <c r="F802" s="76"/>
      <c r="G802" s="8">
        <v>22320</v>
      </c>
      <c r="H802" s="90">
        <f>VLOOKUP(C802,'[1]Actualisation du CIF'!B$7:G$1272,6,0)</f>
        <v>0.45416000000000001</v>
      </c>
      <c r="I802" s="68">
        <v>0.45416000000000001</v>
      </c>
      <c r="J802" s="11">
        <v>122.475269</v>
      </c>
      <c r="K802" s="11">
        <v>177.267167</v>
      </c>
      <c r="L802" s="51">
        <v>11766.902413</v>
      </c>
      <c r="M802" s="41">
        <v>319412</v>
      </c>
      <c r="N802" s="21">
        <v>14.310573476702508</v>
      </c>
      <c r="O802" s="8">
        <v>0</v>
      </c>
      <c r="P802" s="23">
        <v>-4.0468837305175628E-2</v>
      </c>
      <c r="Q802" s="24">
        <v>0</v>
      </c>
      <c r="R802" s="24">
        <v>1</v>
      </c>
      <c r="S802" s="42">
        <v>0</v>
      </c>
      <c r="T802" s="32">
        <v>319412</v>
      </c>
      <c r="U802" s="39">
        <v>0</v>
      </c>
      <c r="V802" s="64">
        <v>351353.2</v>
      </c>
      <c r="W802" s="27">
        <v>15.741630824372761</v>
      </c>
      <c r="X802" s="88">
        <v>0.10000000000000003</v>
      </c>
      <c r="Y802" s="26">
        <v>514416.22012000013</v>
      </c>
      <c r="Z802" s="27">
        <v>23.047321689964164</v>
      </c>
      <c r="AA802" s="89">
        <v>0.61051000000000044</v>
      </c>
      <c r="AB802" s="67">
        <v>1</v>
      </c>
      <c r="AC802" s="67">
        <v>0</v>
      </c>
      <c r="AD802" s="75">
        <v>0</v>
      </c>
      <c r="AE802" s="64">
        <v>351353.2</v>
      </c>
      <c r="AF802" s="27">
        <f t="shared" si="135"/>
        <v>15.741630824372761</v>
      </c>
      <c r="AG802" s="88">
        <f>(AE802-M802)/M802</f>
        <v>0.10000000000000003</v>
      </c>
      <c r="AH802" s="26">
        <v>514416.22012000013</v>
      </c>
      <c r="AI802" s="27">
        <f t="shared" si="136"/>
        <v>23.047321689964164</v>
      </c>
      <c r="AJ802" s="89">
        <f>(AH802-M802)/M802</f>
        <v>0.61051000000000044</v>
      </c>
      <c r="AK802" s="67">
        <f t="shared" si="137"/>
        <v>1</v>
      </c>
      <c r="AL802" s="67">
        <f t="shared" si="138"/>
        <v>0</v>
      </c>
      <c r="AM802" s="75">
        <f t="shared" si="139"/>
        <v>0</v>
      </c>
    </row>
    <row r="803" spans="1:39" x14ac:dyDescent="0.25">
      <c r="A803" s="5"/>
      <c r="B803" s="50" t="s">
        <v>321</v>
      </c>
      <c r="C803" s="6" t="s">
        <v>324</v>
      </c>
      <c r="D803" s="6" t="s">
        <v>325</v>
      </c>
      <c r="E803" s="67" t="s">
        <v>2633</v>
      </c>
      <c r="F803" s="76"/>
      <c r="G803" s="8">
        <v>87478</v>
      </c>
      <c r="H803" s="90">
        <f>VLOOKUP(C803,'[1]Actualisation du CIF'!B$7:G$1272,6,0)</f>
        <v>0.43838100000000002</v>
      </c>
      <c r="I803" s="68">
        <v>0.25329299999999999</v>
      </c>
      <c r="J803" s="11">
        <v>529.69120199999998</v>
      </c>
      <c r="K803" s="11">
        <v>401.16184900000002</v>
      </c>
      <c r="L803" s="51">
        <v>9298.0958850000006</v>
      </c>
      <c r="M803" s="41">
        <v>1563640</v>
      </c>
      <c r="N803" s="21">
        <v>17.874665630215596</v>
      </c>
      <c r="O803" s="8">
        <v>0</v>
      </c>
      <c r="P803" s="23">
        <v>0.20199767179575914</v>
      </c>
      <c r="Q803" s="24">
        <v>1</v>
      </c>
      <c r="R803" s="24">
        <v>0</v>
      </c>
      <c r="S803" s="42">
        <v>0</v>
      </c>
      <c r="T803" s="32">
        <v>1563639.9999999998</v>
      </c>
      <c r="U803" s="39">
        <v>0</v>
      </c>
      <c r="V803" s="64">
        <v>1720003.9999999998</v>
      </c>
      <c r="W803" s="27">
        <v>19.662132193237156</v>
      </c>
      <c r="X803" s="88">
        <v>9.9999999999999853E-2</v>
      </c>
      <c r="Y803" s="26">
        <v>2441173.0652610622</v>
      </c>
      <c r="Z803" s="27">
        <v>27.90613714603743</v>
      </c>
      <c r="AA803" s="89">
        <v>0.56121170170951262</v>
      </c>
      <c r="AB803" s="67">
        <v>1</v>
      </c>
      <c r="AC803" s="67">
        <v>0</v>
      </c>
      <c r="AD803" s="75">
        <v>0</v>
      </c>
      <c r="AE803" s="64">
        <v>1485457.9999999998</v>
      </c>
      <c r="AF803" s="27">
        <f t="shared" si="135"/>
        <v>16.980932348704815</v>
      </c>
      <c r="AG803" s="88">
        <f>(AE803-M803)/M803</f>
        <v>-5.0000000000000148E-2</v>
      </c>
      <c r="AH803" s="26">
        <v>1319128.5514731994</v>
      </c>
      <c r="AI803" s="27">
        <f t="shared" si="136"/>
        <v>15.079546302764117</v>
      </c>
      <c r="AJ803" s="89">
        <f>(AH803-M803)/M803</f>
        <v>-0.15637323714333262</v>
      </c>
      <c r="AK803" s="67">
        <f t="shared" si="137"/>
        <v>0</v>
      </c>
      <c r="AL803" s="67">
        <f t="shared" si="138"/>
        <v>1</v>
      </c>
      <c r="AM803" s="75">
        <f t="shared" si="139"/>
        <v>0</v>
      </c>
    </row>
    <row r="804" spans="1:39" x14ac:dyDescent="0.25">
      <c r="A804" s="5"/>
      <c r="B804" s="50" t="s">
        <v>321</v>
      </c>
      <c r="C804" s="6" t="s">
        <v>1987</v>
      </c>
      <c r="D804" s="6" t="s">
        <v>1988</v>
      </c>
      <c r="E804" s="67" t="s">
        <v>947</v>
      </c>
      <c r="F804" s="76" t="s">
        <v>2656</v>
      </c>
      <c r="G804" s="8">
        <v>23976</v>
      </c>
      <c r="H804" s="90">
        <f>VLOOKUP(C804,'[1]Actualisation du CIF'!B$7:G$1272,6,0)</f>
        <v>0.366753</v>
      </c>
      <c r="I804" s="68">
        <v>0.366753</v>
      </c>
      <c r="J804" s="11">
        <v>235.74954099999999</v>
      </c>
      <c r="K804" s="11">
        <v>284.13949500000001</v>
      </c>
      <c r="L804" s="51">
        <v>12940.970789000001</v>
      </c>
      <c r="M804" s="41">
        <v>0</v>
      </c>
      <c r="N804" s="21">
        <v>0</v>
      </c>
      <c r="O804" s="8">
        <v>-13939</v>
      </c>
      <c r="P804" s="23">
        <v>0</v>
      </c>
      <c r="Q804" s="24">
        <v>0</v>
      </c>
      <c r="R804" s="24">
        <v>0</v>
      </c>
      <c r="S804" s="42">
        <v>1</v>
      </c>
      <c r="T804" s="32">
        <v>119880</v>
      </c>
      <c r="U804" s="39">
        <v>1</v>
      </c>
      <c r="V804" s="64">
        <v>131868</v>
      </c>
      <c r="W804" s="27">
        <v>5.5</v>
      </c>
      <c r="X804" s="88" t="s">
        <v>2632</v>
      </c>
      <c r="Y804" s="26">
        <v>193067.93880000012</v>
      </c>
      <c r="Z804" s="27">
        <v>8.0525500000000054</v>
      </c>
      <c r="AA804" s="89" t="s">
        <v>2632</v>
      </c>
      <c r="AB804" s="67">
        <v>1</v>
      </c>
      <c r="AC804" s="67">
        <v>0</v>
      </c>
      <c r="AD804" s="75">
        <v>0</v>
      </c>
      <c r="AE804" s="64">
        <v>131868</v>
      </c>
      <c r="AF804" s="27">
        <f t="shared" si="135"/>
        <v>5.5</v>
      </c>
      <c r="AG804" s="88" t="s">
        <v>2632</v>
      </c>
      <c r="AH804" s="26">
        <v>193067.93880000012</v>
      </c>
      <c r="AI804" s="27">
        <f t="shared" si="136"/>
        <v>8.0525500000000054</v>
      </c>
      <c r="AJ804" s="89" t="s">
        <v>2632</v>
      </c>
      <c r="AK804" s="67">
        <f t="shared" si="137"/>
        <v>1</v>
      </c>
      <c r="AL804" s="67">
        <f t="shared" si="138"/>
        <v>0</v>
      </c>
      <c r="AM804" s="75">
        <f t="shared" si="139"/>
        <v>0</v>
      </c>
    </row>
    <row r="805" spans="1:39" x14ac:dyDescent="0.25">
      <c r="A805" s="5"/>
      <c r="B805" s="50" t="s">
        <v>321</v>
      </c>
      <c r="C805" s="6" t="s">
        <v>1997</v>
      </c>
      <c r="D805" s="6" t="s">
        <v>1998</v>
      </c>
      <c r="E805" s="67" t="s">
        <v>947</v>
      </c>
      <c r="F805" s="76"/>
      <c r="G805" s="8">
        <v>38782</v>
      </c>
      <c r="H805" s="90">
        <f>VLOOKUP(C805,'[1]Actualisation du CIF'!B$7:G$1272,6,0)</f>
        <v>0.37333100000000002</v>
      </c>
      <c r="I805" s="68">
        <v>0.37259700000000001</v>
      </c>
      <c r="J805" s="11">
        <v>284.10378500000002</v>
      </c>
      <c r="K805" s="11">
        <v>284.13949500000001</v>
      </c>
      <c r="L805" s="51">
        <v>13897.011138</v>
      </c>
      <c r="M805" s="41">
        <v>152838</v>
      </c>
      <c r="N805" s="21">
        <v>3.9409519880356867</v>
      </c>
      <c r="O805" s="8">
        <v>0</v>
      </c>
      <c r="P805" s="23">
        <v>-0.26254718341694572</v>
      </c>
      <c r="Q805" s="24">
        <v>0</v>
      </c>
      <c r="R805" s="24">
        <v>1</v>
      </c>
      <c r="S805" s="42">
        <v>0</v>
      </c>
      <c r="T805" s="32">
        <v>193910</v>
      </c>
      <c r="U805" s="39">
        <v>1</v>
      </c>
      <c r="V805" s="64">
        <v>213301</v>
      </c>
      <c r="W805" s="27">
        <v>5.5</v>
      </c>
      <c r="X805" s="88" t="s">
        <v>2632</v>
      </c>
      <c r="Y805" s="26">
        <v>312293.99410000001</v>
      </c>
      <c r="Z805" s="27">
        <v>8.0525500000000001</v>
      </c>
      <c r="AA805" s="89" t="s">
        <v>2632</v>
      </c>
      <c r="AB805" s="67">
        <v>1</v>
      </c>
      <c r="AC805" s="67">
        <v>0</v>
      </c>
      <c r="AD805" s="75">
        <v>0</v>
      </c>
      <c r="AE805" s="64">
        <v>213301</v>
      </c>
      <c r="AF805" s="27">
        <f t="shared" si="135"/>
        <v>5.5</v>
      </c>
      <c r="AG805" s="88" t="s">
        <v>2632</v>
      </c>
      <c r="AH805" s="26">
        <v>312293.99410000001</v>
      </c>
      <c r="AI805" s="27">
        <f t="shared" si="136"/>
        <v>8.0525500000000001</v>
      </c>
      <c r="AJ805" s="89" t="s">
        <v>2632</v>
      </c>
      <c r="AK805" s="67">
        <f t="shared" si="137"/>
        <v>1</v>
      </c>
      <c r="AL805" s="67">
        <f t="shared" si="138"/>
        <v>0</v>
      </c>
      <c r="AM805" s="75">
        <f t="shared" si="139"/>
        <v>0</v>
      </c>
    </row>
    <row r="806" spans="1:39" x14ac:dyDescent="0.25">
      <c r="A806" s="5"/>
      <c r="B806" s="50" t="s">
        <v>321</v>
      </c>
      <c r="C806" s="6" t="s">
        <v>1985</v>
      </c>
      <c r="D806" s="6" t="s">
        <v>1986</v>
      </c>
      <c r="E806" s="67" t="s">
        <v>947</v>
      </c>
      <c r="F806" s="76"/>
      <c r="G806" s="8">
        <v>31294</v>
      </c>
      <c r="H806" s="90">
        <f>VLOOKUP(C806,'[1]Actualisation du CIF'!B$7:G$1272,6,0)</f>
        <v>0.34144000000000002</v>
      </c>
      <c r="I806" s="68">
        <v>0.34144000000000002</v>
      </c>
      <c r="J806" s="11">
        <v>185.67872399999999</v>
      </c>
      <c r="K806" s="11">
        <v>284.13949500000001</v>
      </c>
      <c r="L806" s="51">
        <v>12248.695212000001</v>
      </c>
      <c r="M806" s="41">
        <v>321291</v>
      </c>
      <c r="N806" s="21">
        <v>10.266856266376941</v>
      </c>
      <c r="O806" s="8">
        <v>0</v>
      </c>
      <c r="P806" s="23">
        <v>-0.13074198873314366</v>
      </c>
      <c r="Q806" s="24">
        <v>0</v>
      </c>
      <c r="R806" s="24">
        <v>1</v>
      </c>
      <c r="S806" s="42">
        <v>0</v>
      </c>
      <c r="T806" s="32">
        <v>321291</v>
      </c>
      <c r="U806" s="39">
        <v>0</v>
      </c>
      <c r="V806" s="64">
        <v>353420.10000000003</v>
      </c>
      <c r="W806" s="27">
        <v>11.293541893014636</v>
      </c>
      <c r="X806" s="88">
        <v>0.1000000000000001</v>
      </c>
      <c r="Y806" s="26">
        <v>517442.36841000017</v>
      </c>
      <c r="Z806" s="27">
        <v>16.534874685562734</v>
      </c>
      <c r="AA806" s="89">
        <v>0.61051000000000055</v>
      </c>
      <c r="AB806" s="67">
        <v>1</v>
      </c>
      <c r="AC806" s="67">
        <v>0</v>
      </c>
      <c r="AD806" s="75">
        <v>0</v>
      </c>
      <c r="AE806" s="64">
        <v>353420.10000000003</v>
      </c>
      <c r="AF806" s="27">
        <f t="shared" si="135"/>
        <v>11.293541893014636</v>
      </c>
      <c r="AG806" s="88">
        <f>(AE806-M806)/M806</f>
        <v>0.1000000000000001</v>
      </c>
      <c r="AH806" s="26">
        <v>517442.36841000017</v>
      </c>
      <c r="AI806" s="27">
        <f t="shared" si="136"/>
        <v>16.534874685562734</v>
      </c>
      <c r="AJ806" s="89">
        <f>(AH806-M806)/M806</f>
        <v>0.61051000000000055</v>
      </c>
      <c r="AK806" s="67">
        <f t="shared" si="137"/>
        <v>1</v>
      </c>
      <c r="AL806" s="67">
        <f t="shared" si="138"/>
        <v>0</v>
      </c>
      <c r="AM806" s="75">
        <f t="shared" si="139"/>
        <v>0</v>
      </c>
    </row>
    <row r="807" spans="1:39" x14ac:dyDescent="0.25">
      <c r="A807" s="5"/>
      <c r="B807" s="50" t="s">
        <v>321</v>
      </c>
      <c r="C807" s="6" t="s">
        <v>1989</v>
      </c>
      <c r="D807" s="6" t="s">
        <v>1990</v>
      </c>
      <c r="E807" s="67" t="s">
        <v>947</v>
      </c>
      <c r="F807" s="76"/>
      <c r="G807" s="8">
        <v>37356</v>
      </c>
      <c r="H807" s="90">
        <f>VLOOKUP(C807,'[1]Actualisation du CIF'!B$7:G$1272,6,0)</f>
        <v>0.36677799999999999</v>
      </c>
      <c r="I807" s="68">
        <v>0.36391800000000002</v>
      </c>
      <c r="J807" s="11">
        <v>391.77122800000001</v>
      </c>
      <c r="K807" s="11">
        <v>284.13949500000001</v>
      </c>
      <c r="L807" s="51">
        <v>13080.939966</v>
      </c>
      <c r="M807" s="41">
        <v>0</v>
      </c>
      <c r="N807" s="21">
        <v>0</v>
      </c>
      <c r="O807" s="8">
        <v>-40381</v>
      </c>
      <c r="P807" s="23">
        <v>0</v>
      </c>
      <c r="Q807" s="24">
        <v>0</v>
      </c>
      <c r="R807" s="24">
        <v>0</v>
      </c>
      <c r="S807" s="42">
        <v>1</v>
      </c>
      <c r="T807" s="32">
        <v>186780</v>
      </c>
      <c r="U807" s="39">
        <v>1</v>
      </c>
      <c r="V807" s="64">
        <v>205458</v>
      </c>
      <c r="W807" s="27">
        <v>5.5</v>
      </c>
      <c r="X807" s="88" t="s">
        <v>2632</v>
      </c>
      <c r="Y807" s="26">
        <v>300811.05780000007</v>
      </c>
      <c r="Z807" s="27">
        <v>8.0525500000000019</v>
      </c>
      <c r="AA807" s="89" t="s">
        <v>2632</v>
      </c>
      <c r="AB807" s="67">
        <v>1</v>
      </c>
      <c r="AC807" s="67">
        <v>0</v>
      </c>
      <c r="AD807" s="75">
        <v>0</v>
      </c>
      <c r="AE807" s="64">
        <v>205458</v>
      </c>
      <c r="AF807" s="27">
        <f t="shared" si="135"/>
        <v>5.5</v>
      </c>
      <c r="AG807" s="88" t="s">
        <v>2632</v>
      </c>
      <c r="AH807" s="26">
        <v>300811.05780000007</v>
      </c>
      <c r="AI807" s="27">
        <f t="shared" si="136"/>
        <v>8.0525500000000019</v>
      </c>
      <c r="AJ807" s="89" t="s">
        <v>2632</v>
      </c>
      <c r="AK807" s="67">
        <f t="shared" si="137"/>
        <v>1</v>
      </c>
      <c r="AL807" s="67">
        <f t="shared" si="138"/>
        <v>0</v>
      </c>
      <c r="AM807" s="75">
        <f t="shared" si="139"/>
        <v>0</v>
      </c>
    </row>
    <row r="808" spans="1:39" x14ac:dyDescent="0.25">
      <c r="A808" s="5"/>
      <c r="B808" s="50" t="s">
        <v>321</v>
      </c>
      <c r="C808" s="6" t="s">
        <v>801</v>
      </c>
      <c r="D808" s="6" t="s">
        <v>802</v>
      </c>
      <c r="E808" s="67" t="s">
        <v>947</v>
      </c>
      <c r="F808" s="76" t="s">
        <v>2657</v>
      </c>
      <c r="G808" s="8">
        <v>20543</v>
      </c>
      <c r="H808" s="90">
        <f>VLOOKUP(C808,'[1]Actualisation du CIF'!B$7:G$1272,6,0)</f>
        <v>0.38079499999999999</v>
      </c>
      <c r="I808" s="68">
        <v>0.36906899999999998</v>
      </c>
      <c r="J808" s="11">
        <v>126.5746</v>
      </c>
      <c r="K808" s="11">
        <v>177.267167</v>
      </c>
      <c r="L808" s="51">
        <v>15115.724996000001</v>
      </c>
      <c r="M808" s="41">
        <v>44958</v>
      </c>
      <c r="N808" s="21">
        <v>2.1884826948352236</v>
      </c>
      <c r="O808" s="8">
        <v>0</v>
      </c>
      <c r="P808" s="23">
        <v>-5.8876020646294033E-2</v>
      </c>
      <c r="Q808" s="24">
        <v>0</v>
      </c>
      <c r="R808" s="24">
        <v>1</v>
      </c>
      <c r="S808" s="42">
        <v>0</v>
      </c>
      <c r="T808" s="32">
        <v>102715</v>
      </c>
      <c r="U808" s="39">
        <v>1</v>
      </c>
      <c r="V808" s="64">
        <v>112986.5</v>
      </c>
      <c r="W808" s="27">
        <v>5.5</v>
      </c>
      <c r="X808" s="88" t="s">
        <v>2632</v>
      </c>
      <c r="Y808" s="26">
        <v>165423.53465000005</v>
      </c>
      <c r="Z808" s="27">
        <v>8.0525500000000019</v>
      </c>
      <c r="AA808" s="89" t="s">
        <v>2632</v>
      </c>
      <c r="AB808" s="67">
        <v>1</v>
      </c>
      <c r="AC808" s="67">
        <v>0</v>
      </c>
      <c r="AD808" s="75">
        <v>0</v>
      </c>
      <c r="AE808" s="64">
        <v>413347.3431096492</v>
      </c>
      <c r="AF808" s="27">
        <f t="shared" si="135"/>
        <v>20.121079837883912</v>
      </c>
      <c r="AG808" s="88" t="s">
        <v>2632</v>
      </c>
      <c r="AH808" s="26">
        <v>457957.9689695859</v>
      </c>
      <c r="AI808" s="27">
        <f t="shared" si="136"/>
        <v>22.292652921656327</v>
      </c>
      <c r="AJ808" s="89" t="s">
        <v>2632</v>
      </c>
      <c r="AK808" s="67">
        <f t="shared" si="137"/>
        <v>1</v>
      </c>
      <c r="AL808" s="67">
        <f t="shared" si="138"/>
        <v>0</v>
      </c>
      <c r="AM808" s="75">
        <f t="shared" si="139"/>
        <v>0</v>
      </c>
    </row>
    <row r="809" spans="1:39" x14ac:dyDescent="0.25">
      <c r="A809" s="5"/>
      <c r="B809" s="50" t="s">
        <v>321</v>
      </c>
      <c r="C809" s="6" t="s">
        <v>1993</v>
      </c>
      <c r="D809" s="6" t="s">
        <v>1994</v>
      </c>
      <c r="E809" s="67" t="s">
        <v>947</v>
      </c>
      <c r="F809" s="76"/>
      <c r="G809" s="8">
        <v>17360</v>
      </c>
      <c r="H809" s="90">
        <f>VLOOKUP(C809,'[1]Actualisation du CIF'!B$7:G$1272,6,0)</f>
        <v>0.45812000000000003</v>
      </c>
      <c r="I809" s="68">
        <v>0.45812000000000003</v>
      </c>
      <c r="J809" s="11">
        <v>261.515265</v>
      </c>
      <c r="K809" s="11">
        <v>284.13949500000001</v>
      </c>
      <c r="L809" s="51">
        <v>14647.534202000001</v>
      </c>
      <c r="M809" s="41">
        <v>181279</v>
      </c>
      <c r="N809" s="21">
        <v>10.442338709677419</v>
      </c>
      <c r="O809" s="8">
        <v>0</v>
      </c>
      <c r="P809" s="23">
        <v>-0.15212928925502009</v>
      </c>
      <c r="Q809" s="24">
        <v>0</v>
      </c>
      <c r="R809" s="24">
        <v>1</v>
      </c>
      <c r="S809" s="42">
        <v>0</v>
      </c>
      <c r="T809" s="32">
        <v>181278.99999999997</v>
      </c>
      <c r="U809" s="39">
        <v>0</v>
      </c>
      <c r="V809" s="64">
        <v>199406.9</v>
      </c>
      <c r="W809" s="27">
        <v>11.486572580645161</v>
      </c>
      <c r="X809" s="88">
        <v>9.9999999999999964E-2</v>
      </c>
      <c r="Y809" s="26">
        <v>291951.64229000011</v>
      </c>
      <c r="Z809" s="27">
        <v>16.817490915322587</v>
      </c>
      <c r="AA809" s="89">
        <v>0.61051000000000055</v>
      </c>
      <c r="AB809" s="67">
        <v>1</v>
      </c>
      <c r="AC809" s="67">
        <v>0</v>
      </c>
      <c r="AD809" s="75">
        <v>0</v>
      </c>
      <c r="AE809" s="64">
        <v>199406.9</v>
      </c>
      <c r="AF809" s="27">
        <f t="shared" si="135"/>
        <v>11.486572580645161</v>
      </c>
      <c r="AG809" s="88">
        <f>(AE809-M809)/M809</f>
        <v>9.9999999999999964E-2</v>
      </c>
      <c r="AH809" s="26">
        <v>291951.64229000011</v>
      </c>
      <c r="AI809" s="27">
        <f t="shared" si="136"/>
        <v>16.817490915322587</v>
      </c>
      <c r="AJ809" s="89">
        <f>(AH809-M809)/M809</f>
        <v>0.61051000000000055</v>
      </c>
      <c r="AK809" s="67">
        <f t="shared" si="137"/>
        <v>1</v>
      </c>
      <c r="AL809" s="67">
        <f t="shared" si="138"/>
        <v>0</v>
      </c>
      <c r="AM809" s="75">
        <f t="shared" si="139"/>
        <v>0</v>
      </c>
    </row>
    <row r="810" spans="1:39" x14ac:dyDescent="0.25">
      <c r="A810" s="5"/>
      <c r="B810" s="50" t="s">
        <v>321</v>
      </c>
      <c r="C810" s="6" t="s">
        <v>1991</v>
      </c>
      <c r="D810" s="6" t="s">
        <v>1992</v>
      </c>
      <c r="E810" s="67" t="s">
        <v>947</v>
      </c>
      <c r="F810" s="76"/>
      <c r="G810" s="8">
        <v>34453</v>
      </c>
      <c r="H810" s="90">
        <f>VLOOKUP(C810,'[1]Actualisation du CIF'!B$7:G$1272,6,0)</f>
        <v>0.38150499999999998</v>
      </c>
      <c r="I810" s="68">
        <v>0.386133</v>
      </c>
      <c r="J810" s="11">
        <v>265.09935300000001</v>
      </c>
      <c r="K810" s="11">
        <v>284.13949500000001</v>
      </c>
      <c r="L810" s="51">
        <v>11284.156204000001</v>
      </c>
      <c r="M810" s="41">
        <v>0</v>
      </c>
      <c r="N810" s="21">
        <v>0</v>
      </c>
      <c r="O810" s="8">
        <v>-60855</v>
      </c>
      <c r="P810" s="23">
        <v>0</v>
      </c>
      <c r="Q810" s="24">
        <v>0</v>
      </c>
      <c r="R810" s="24">
        <v>0</v>
      </c>
      <c r="S810" s="42">
        <v>1</v>
      </c>
      <c r="T810" s="32">
        <v>172265</v>
      </c>
      <c r="U810" s="39">
        <v>1</v>
      </c>
      <c r="V810" s="64">
        <v>189491.5</v>
      </c>
      <c r="W810" s="27">
        <v>5.5</v>
      </c>
      <c r="X810" s="88" t="s">
        <v>2632</v>
      </c>
      <c r="Y810" s="26">
        <v>277434.5051500001</v>
      </c>
      <c r="Z810" s="27">
        <v>8.0525500000000036</v>
      </c>
      <c r="AA810" s="89" t="s">
        <v>2632</v>
      </c>
      <c r="AB810" s="67">
        <v>1</v>
      </c>
      <c r="AC810" s="67">
        <v>0</v>
      </c>
      <c r="AD810" s="75">
        <v>0</v>
      </c>
      <c r="AE810" s="64">
        <v>189491.5</v>
      </c>
      <c r="AF810" s="27">
        <f t="shared" si="135"/>
        <v>5.5</v>
      </c>
      <c r="AG810" s="88" t="s">
        <v>2632</v>
      </c>
      <c r="AH810" s="26">
        <v>277434.5051500001</v>
      </c>
      <c r="AI810" s="27">
        <f t="shared" si="136"/>
        <v>8.0525500000000036</v>
      </c>
      <c r="AJ810" s="89" t="s">
        <v>2632</v>
      </c>
      <c r="AK810" s="67">
        <f t="shared" si="137"/>
        <v>1</v>
      </c>
      <c r="AL810" s="67">
        <f t="shared" si="138"/>
        <v>0</v>
      </c>
      <c r="AM810" s="75">
        <f t="shared" si="139"/>
        <v>0</v>
      </c>
    </row>
    <row r="811" spans="1:39" x14ac:dyDescent="0.25">
      <c r="A811" s="5"/>
      <c r="B811" s="50" t="s">
        <v>321</v>
      </c>
      <c r="C811" s="6" t="s">
        <v>793</v>
      </c>
      <c r="D811" s="6" t="s">
        <v>794</v>
      </c>
      <c r="E811" s="67" t="s">
        <v>543</v>
      </c>
      <c r="F811" s="76"/>
      <c r="G811" s="8">
        <v>47101</v>
      </c>
      <c r="H811" s="90">
        <f>VLOOKUP(C811,'[1]Actualisation du CIF'!B$7:G$1272,6,0)</f>
        <v>0.29136499999999999</v>
      </c>
      <c r="I811" s="68">
        <v>0.29136499999999999</v>
      </c>
      <c r="J811" s="11">
        <v>228.94008600000001</v>
      </c>
      <c r="K811" s="11">
        <v>177.267167</v>
      </c>
      <c r="L811" s="51">
        <v>22036.694647</v>
      </c>
      <c r="M811" s="41">
        <v>0</v>
      </c>
      <c r="N811" s="21">
        <v>0</v>
      </c>
      <c r="O811" s="8">
        <v>-244358</v>
      </c>
      <c r="P811" s="23">
        <v>0</v>
      </c>
      <c r="Q811" s="24">
        <v>0</v>
      </c>
      <c r="R811" s="24">
        <v>0</v>
      </c>
      <c r="S811" s="42">
        <v>1</v>
      </c>
      <c r="T811" s="32">
        <v>235505</v>
      </c>
      <c r="U811" s="39">
        <v>1</v>
      </c>
      <c r="V811" s="64">
        <v>259055.5</v>
      </c>
      <c r="W811" s="27">
        <v>5.5</v>
      </c>
      <c r="X811" s="88" t="s">
        <v>2632</v>
      </c>
      <c r="Y811" s="26">
        <v>379283.15755000018</v>
      </c>
      <c r="Z811" s="27">
        <v>8.0525500000000036</v>
      </c>
      <c r="AA811" s="89" t="s">
        <v>2632</v>
      </c>
      <c r="AB811" s="67">
        <v>1</v>
      </c>
      <c r="AC811" s="67">
        <v>0</v>
      </c>
      <c r="AD811" s="75">
        <v>0</v>
      </c>
      <c r="AE811" s="64">
        <v>259055.5</v>
      </c>
      <c r="AF811" s="27">
        <f t="shared" si="135"/>
        <v>5.5</v>
      </c>
      <c r="AG811" s="88" t="s">
        <v>2632</v>
      </c>
      <c r="AH811" s="26">
        <v>379283.15755000018</v>
      </c>
      <c r="AI811" s="27">
        <f t="shared" si="136"/>
        <v>8.0525500000000036</v>
      </c>
      <c r="AJ811" s="89" t="s">
        <v>2632</v>
      </c>
      <c r="AK811" s="67">
        <f t="shared" si="137"/>
        <v>1</v>
      </c>
      <c r="AL811" s="67">
        <f t="shared" si="138"/>
        <v>0</v>
      </c>
      <c r="AM811" s="75">
        <f t="shared" si="139"/>
        <v>0</v>
      </c>
    </row>
    <row r="812" spans="1:39" x14ac:dyDescent="0.25">
      <c r="A812" s="5"/>
      <c r="B812" s="50" t="s">
        <v>321</v>
      </c>
      <c r="C812" s="6" t="s">
        <v>795</v>
      </c>
      <c r="D812" s="6" t="s">
        <v>796</v>
      </c>
      <c r="E812" s="67" t="s">
        <v>543</v>
      </c>
      <c r="F812" s="76"/>
      <c r="G812" s="8">
        <v>23661</v>
      </c>
      <c r="H812" s="90">
        <f>VLOOKUP(C812,'[1]Actualisation du CIF'!B$7:G$1272,6,0)</f>
        <v>0.29969699999999999</v>
      </c>
      <c r="I812" s="68">
        <v>0.29969699999999999</v>
      </c>
      <c r="J812" s="11">
        <v>261.25341300000002</v>
      </c>
      <c r="K812" s="11">
        <v>177.267167</v>
      </c>
      <c r="L812" s="51">
        <v>13231.894842</v>
      </c>
      <c r="M812" s="41">
        <v>0</v>
      </c>
      <c r="N812" s="21">
        <v>0</v>
      </c>
      <c r="O812" s="8">
        <v>-345191</v>
      </c>
      <c r="P812" s="23">
        <v>0</v>
      </c>
      <c r="Q812" s="24">
        <v>0</v>
      </c>
      <c r="R812" s="24">
        <v>0</v>
      </c>
      <c r="S812" s="42">
        <v>1</v>
      </c>
      <c r="T812" s="32">
        <v>118305</v>
      </c>
      <c r="U812" s="39">
        <v>1</v>
      </c>
      <c r="V812" s="64">
        <v>130135.5</v>
      </c>
      <c r="W812" s="27">
        <v>5.5</v>
      </c>
      <c r="X812" s="88" t="s">
        <v>2632</v>
      </c>
      <c r="Y812" s="26">
        <v>190531.38555000009</v>
      </c>
      <c r="Z812" s="27">
        <v>8.0525500000000036</v>
      </c>
      <c r="AA812" s="89" t="s">
        <v>2632</v>
      </c>
      <c r="AB812" s="67">
        <v>1</v>
      </c>
      <c r="AC812" s="67">
        <v>0</v>
      </c>
      <c r="AD812" s="75">
        <v>0</v>
      </c>
      <c r="AE812" s="64">
        <v>130135.5</v>
      </c>
      <c r="AF812" s="27">
        <f t="shared" si="135"/>
        <v>5.5</v>
      </c>
      <c r="AG812" s="88" t="s">
        <v>2632</v>
      </c>
      <c r="AH812" s="26">
        <v>190531.38555000009</v>
      </c>
      <c r="AI812" s="27">
        <f t="shared" si="136"/>
        <v>8.0525500000000036</v>
      </c>
      <c r="AJ812" s="89" t="s">
        <v>2632</v>
      </c>
      <c r="AK812" s="67">
        <f t="shared" si="137"/>
        <v>1</v>
      </c>
      <c r="AL812" s="67">
        <f t="shared" si="138"/>
        <v>0</v>
      </c>
      <c r="AM812" s="75">
        <f t="shared" si="139"/>
        <v>0</v>
      </c>
    </row>
    <row r="813" spans="1:39" x14ac:dyDescent="0.25">
      <c r="A813" s="5"/>
      <c r="B813" s="50" t="s">
        <v>321</v>
      </c>
      <c r="C813" s="6" t="s">
        <v>797</v>
      </c>
      <c r="D813" s="6" t="s">
        <v>798</v>
      </c>
      <c r="E813" s="67" t="s">
        <v>543</v>
      </c>
      <c r="F813" s="76"/>
      <c r="G813" s="8">
        <v>34631</v>
      </c>
      <c r="H813" s="90">
        <f>VLOOKUP(C813,'[1]Actualisation du CIF'!B$7:G$1272,6,0)</f>
        <v>0.399532</v>
      </c>
      <c r="I813" s="68">
        <v>0.399532</v>
      </c>
      <c r="J813" s="11">
        <v>129.60922299999999</v>
      </c>
      <c r="K813" s="11">
        <v>177.267167</v>
      </c>
      <c r="L813" s="51">
        <v>11584.552759</v>
      </c>
      <c r="M813" s="41">
        <v>167467</v>
      </c>
      <c r="N813" s="21">
        <v>4.8357540931535326</v>
      </c>
      <c r="O813" s="8">
        <v>0</v>
      </c>
      <c r="P813" s="23">
        <v>-6.0235852959662317E-4</v>
      </c>
      <c r="Q813" s="24">
        <v>0</v>
      </c>
      <c r="R813" s="24">
        <v>1</v>
      </c>
      <c r="S813" s="42">
        <v>0</v>
      </c>
      <c r="T813" s="32">
        <v>173155</v>
      </c>
      <c r="U813" s="39">
        <v>1</v>
      </c>
      <c r="V813" s="64">
        <v>190470.5</v>
      </c>
      <c r="W813" s="27">
        <v>5.5</v>
      </c>
      <c r="X813" s="88" t="s">
        <v>2632</v>
      </c>
      <c r="Y813" s="26">
        <v>278867.85905000009</v>
      </c>
      <c r="Z813" s="27">
        <v>8.0525500000000019</v>
      </c>
      <c r="AA813" s="89" t="s">
        <v>2632</v>
      </c>
      <c r="AB813" s="67">
        <v>1</v>
      </c>
      <c r="AC813" s="67">
        <v>0</v>
      </c>
      <c r="AD813" s="75">
        <v>0</v>
      </c>
      <c r="AE813" s="64">
        <v>190470.5</v>
      </c>
      <c r="AF813" s="27">
        <f t="shared" si="135"/>
        <v>5.5</v>
      </c>
      <c r="AG813" s="88" t="s">
        <v>2632</v>
      </c>
      <c r="AH813" s="26">
        <v>278867.85905000009</v>
      </c>
      <c r="AI813" s="27">
        <f t="shared" si="136"/>
        <v>8.0525500000000019</v>
      </c>
      <c r="AJ813" s="89" t="s">
        <v>2632</v>
      </c>
      <c r="AK813" s="67">
        <f t="shared" si="137"/>
        <v>1</v>
      </c>
      <c r="AL813" s="67">
        <f t="shared" si="138"/>
        <v>0</v>
      </c>
      <c r="AM813" s="75">
        <f t="shared" si="139"/>
        <v>0</v>
      </c>
    </row>
    <row r="814" spans="1:39" x14ac:dyDescent="0.25">
      <c r="A814" s="5"/>
      <c r="B814" s="50" t="s">
        <v>321</v>
      </c>
      <c r="C814" s="6" t="s">
        <v>803</v>
      </c>
      <c r="D814" s="6" t="s">
        <v>804</v>
      </c>
      <c r="E814" s="67" t="s">
        <v>543</v>
      </c>
      <c r="F814" s="76"/>
      <c r="G814" s="8">
        <v>23033</v>
      </c>
      <c r="H814" s="90">
        <f>VLOOKUP(C814,'[1]Actualisation du CIF'!B$7:G$1272,6,0)</f>
        <v>0.30004900000000001</v>
      </c>
      <c r="I814" s="68">
        <v>0.30004900000000001</v>
      </c>
      <c r="J814" s="11">
        <v>191.75621899999999</v>
      </c>
      <c r="K814" s="11">
        <v>177.267167</v>
      </c>
      <c r="L814" s="51">
        <v>14052.928609000001</v>
      </c>
      <c r="M814" s="41">
        <v>2863</v>
      </c>
      <c r="N814" s="21">
        <v>0.12429991750966005</v>
      </c>
      <c r="O814" s="8">
        <v>0</v>
      </c>
      <c r="P814" s="23">
        <v>2.1799137378977989</v>
      </c>
      <c r="Q814" s="24">
        <v>1</v>
      </c>
      <c r="R814" s="24">
        <v>0</v>
      </c>
      <c r="S814" s="42">
        <v>0</v>
      </c>
      <c r="T814" s="32">
        <v>115165</v>
      </c>
      <c r="U814" s="39">
        <v>1</v>
      </c>
      <c r="V814" s="64">
        <v>126681.5</v>
      </c>
      <c r="W814" s="27">
        <v>5.5</v>
      </c>
      <c r="X814" s="88" t="s">
        <v>2632</v>
      </c>
      <c r="Y814" s="26">
        <v>185474.38415000009</v>
      </c>
      <c r="Z814" s="27">
        <v>8.0525500000000036</v>
      </c>
      <c r="AA814" s="89" t="s">
        <v>2632</v>
      </c>
      <c r="AB814" s="67">
        <v>1</v>
      </c>
      <c r="AC814" s="67">
        <v>0</v>
      </c>
      <c r="AD814" s="75">
        <v>0</v>
      </c>
      <c r="AE814" s="64">
        <v>126681.5</v>
      </c>
      <c r="AF814" s="27">
        <f t="shared" si="135"/>
        <v>5.5</v>
      </c>
      <c r="AG814" s="88" t="s">
        <v>2632</v>
      </c>
      <c r="AH814" s="26">
        <v>185474.38415000009</v>
      </c>
      <c r="AI814" s="27">
        <f t="shared" si="136"/>
        <v>8.0525500000000036</v>
      </c>
      <c r="AJ814" s="89" t="s">
        <v>2632</v>
      </c>
      <c r="AK814" s="67">
        <f t="shared" si="137"/>
        <v>1</v>
      </c>
      <c r="AL814" s="67">
        <f t="shared" si="138"/>
        <v>0</v>
      </c>
      <c r="AM814" s="75">
        <f t="shared" si="139"/>
        <v>0</v>
      </c>
    </row>
    <row r="815" spans="1:39" x14ac:dyDescent="0.25">
      <c r="A815" s="5"/>
      <c r="B815" s="50" t="s">
        <v>321</v>
      </c>
      <c r="C815" s="6" t="s">
        <v>1983</v>
      </c>
      <c r="D815" s="6" t="s">
        <v>1984</v>
      </c>
      <c r="E815" s="67" t="s">
        <v>947</v>
      </c>
      <c r="F815" s="76"/>
      <c r="G815" s="8">
        <v>56868</v>
      </c>
      <c r="H815" s="90">
        <f>VLOOKUP(C815,'[1]Actualisation du CIF'!B$7:G$1272,6,0)</f>
        <v>0.32156800000000002</v>
      </c>
      <c r="I815" s="68">
        <v>0.282059</v>
      </c>
      <c r="J815" s="11">
        <v>285.04477000000003</v>
      </c>
      <c r="K815" s="11">
        <v>284.13949500000001</v>
      </c>
      <c r="L815" s="51">
        <v>14711.319143999999</v>
      </c>
      <c r="M815" s="41">
        <v>370674</v>
      </c>
      <c r="N815" s="21">
        <v>6.51814728845748</v>
      </c>
      <c r="O815" s="8">
        <v>0</v>
      </c>
      <c r="P815" s="23">
        <v>1.4712267692987245E-2</v>
      </c>
      <c r="Q815" s="24">
        <v>1</v>
      </c>
      <c r="R815" s="24">
        <v>0</v>
      </c>
      <c r="S815" s="42">
        <v>0</v>
      </c>
      <c r="T815" s="32">
        <v>370674</v>
      </c>
      <c r="U815" s="39">
        <v>0</v>
      </c>
      <c r="V815" s="64">
        <v>407741.4</v>
      </c>
      <c r="W815" s="27">
        <v>7.169962017303229</v>
      </c>
      <c r="X815" s="88">
        <v>0.10000000000000006</v>
      </c>
      <c r="Y815" s="26">
        <v>596974.18374000012</v>
      </c>
      <c r="Z815" s="27">
        <v>10.497541389533659</v>
      </c>
      <c r="AA815" s="89">
        <v>0.61051000000000033</v>
      </c>
      <c r="AB815" s="67">
        <v>1</v>
      </c>
      <c r="AC815" s="67">
        <v>0</v>
      </c>
      <c r="AD815" s="75">
        <v>0</v>
      </c>
      <c r="AE815" s="64">
        <v>407741.4</v>
      </c>
      <c r="AF815" s="27">
        <f t="shared" si="135"/>
        <v>7.169962017303229</v>
      </c>
      <c r="AG815" s="88">
        <f>(AE815-M815)/M815</f>
        <v>0.10000000000000006</v>
      </c>
      <c r="AH815" s="26">
        <v>596974.18374000024</v>
      </c>
      <c r="AI815" s="27">
        <f t="shared" si="136"/>
        <v>10.49754138953366</v>
      </c>
      <c r="AJ815" s="89">
        <f>(AH815-M815)/M815</f>
        <v>0.61051000000000066</v>
      </c>
      <c r="AK815" s="67">
        <f t="shared" si="137"/>
        <v>1</v>
      </c>
      <c r="AL815" s="67">
        <f t="shared" si="138"/>
        <v>0</v>
      </c>
      <c r="AM815" s="75">
        <f t="shared" si="139"/>
        <v>0</v>
      </c>
    </row>
    <row r="816" spans="1:39" x14ac:dyDescent="0.25">
      <c r="A816" s="5"/>
      <c r="B816" s="50" t="s">
        <v>321</v>
      </c>
      <c r="C816" s="6" t="s">
        <v>791</v>
      </c>
      <c r="D816" s="6" t="s">
        <v>792</v>
      </c>
      <c r="E816" s="67" t="s">
        <v>543</v>
      </c>
      <c r="F816" s="76"/>
      <c r="G816" s="8">
        <v>18176</v>
      </c>
      <c r="H816" s="90">
        <f>VLOOKUP(C816,'[1]Actualisation du CIF'!B$7:G$1272,6,0)</f>
        <v>0.27684399999999998</v>
      </c>
      <c r="I816" s="68">
        <v>0.27684399999999998</v>
      </c>
      <c r="J816" s="11">
        <v>217.15261899999999</v>
      </c>
      <c r="K816" s="11">
        <v>177.267167</v>
      </c>
      <c r="L816" s="51">
        <v>14553.730971999999</v>
      </c>
      <c r="M816" s="41">
        <v>0</v>
      </c>
      <c r="N816" s="21">
        <v>0</v>
      </c>
      <c r="O816" s="8">
        <v>-149639</v>
      </c>
      <c r="P816" s="23">
        <v>0</v>
      </c>
      <c r="Q816" s="24">
        <v>0</v>
      </c>
      <c r="R816" s="24">
        <v>0</v>
      </c>
      <c r="S816" s="42">
        <v>1</v>
      </c>
      <c r="T816" s="32">
        <v>90880</v>
      </c>
      <c r="U816" s="39">
        <v>1</v>
      </c>
      <c r="V816" s="64">
        <v>99968</v>
      </c>
      <c r="W816" s="27">
        <v>5.5</v>
      </c>
      <c r="X816" s="88" t="s">
        <v>2632</v>
      </c>
      <c r="Y816" s="26">
        <v>146363.1488</v>
      </c>
      <c r="Z816" s="27">
        <v>8.0525500000000001</v>
      </c>
      <c r="AA816" s="89" t="s">
        <v>2632</v>
      </c>
      <c r="AB816" s="67">
        <v>1</v>
      </c>
      <c r="AC816" s="67">
        <v>0</v>
      </c>
      <c r="AD816" s="75">
        <v>0</v>
      </c>
      <c r="AE816" s="64">
        <v>99968.000000000015</v>
      </c>
      <c r="AF816" s="27">
        <f t="shared" si="135"/>
        <v>5.5000000000000009</v>
      </c>
      <c r="AG816" s="88" t="s">
        <v>2632</v>
      </c>
      <c r="AH816" s="26">
        <v>146363.14880000008</v>
      </c>
      <c r="AI816" s="27">
        <f t="shared" si="136"/>
        <v>8.0525500000000054</v>
      </c>
      <c r="AJ816" s="89" t="s">
        <v>2632</v>
      </c>
      <c r="AK816" s="67">
        <f t="shared" si="137"/>
        <v>1</v>
      </c>
      <c r="AL816" s="67">
        <f t="shared" si="138"/>
        <v>0</v>
      </c>
      <c r="AM816" s="75">
        <f t="shared" si="139"/>
        <v>0</v>
      </c>
    </row>
    <row r="817" spans="1:39" x14ac:dyDescent="0.25">
      <c r="A817" s="5"/>
      <c r="B817" s="50" t="s">
        <v>321</v>
      </c>
      <c r="C817" s="6" t="s">
        <v>799</v>
      </c>
      <c r="D817" s="6" t="s">
        <v>800</v>
      </c>
      <c r="E817" s="67" t="s">
        <v>947</v>
      </c>
      <c r="F817" s="76" t="s">
        <v>2657</v>
      </c>
      <c r="G817" s="8">
        <v>19409</v>
      </c>
      <c r="H817" s="90">
        <f>VLOOKUP(C817,'[1]Actualisation du CIF'!B$7:G$1272,6,0)</f>
        <v>0.30724800000000002</v>
      </c>
      <c r="I817" s="68">
        <v>0.36906899999999998</v>
      </c>
      <c r="J817" s="11">
        <v>120.312123</v>
      </c>
      <c r="K817" s="11">
        <v>177.267167</v>
      </c>
      <c r="L817" s="51">
        <v>12813.468515</v>
      </c>
      <c r="M817" s="41">
        <v>105496</v>
      </c>
      <c r="N817" s="21">
        <v>5.4354165593281465</v>
      </c>
      <c r="O817" s="8">
        <v>0</v>
      </c>
      <c r="P817" s="23">
        <v>2.6732491348712482E-3</v>
      </c>
      <c r="Q817" s="24">
        <v>1</v>
      </c>
      <c r="R817" s="24">
        <v>0</v>
      </c>
      <c r="S817" s="42">
        <v>0</v>
      </c>
      <c r="T817" s="32">
        <v>105496</v>
      </c>
      <c r="U817" s="39">
        <v>0</v>
      </c>
      <c r="V817" s="64">
        <v>116045.59999999998</v>
      </c>
      <c r="W817" s="27">
        <v>5.9789582152609606</v>
      </c>
      <c r="X817" s="88">
        <v>9.9999999999999784E-2</v>
      </c>
      <c r="Y817" s="26">
        <v>169902.36296</v>
      </c>
      <c r="Z817" s="27">
        <v>8.7537927229635741</v>
      </c>
      <c r="AA817" s="89">
        <v>0.61051</v>
      </c>
      <c r="AB817" s="67">
        <v>1</v>
      </c>
      <c r="AC817" s="67">
        <v>0</v>
      </c>
      <c r="AD817" s="75">
        <v>0</v>
      </c>
      <c r="AE817" s="64">
        <v>419162.69699619862</v>
      </c>
      <c r="AF817" s="27">
        <f t="shared" si="135"/>
        <v>21.596305682734741</v>
      </c>
      <c r="AG817" s="88">
        <f>(AE817-M817)/M817</f>
        <v>2.9732567774721184</v>
      </c>
      <c r="AH817" s="26">
        <v>464400.94652615651</v>
      </c>
      <c r="AI817" s="27">
        <f t="shared" si="136"/>
        <v>23.927092922157581</v>
      </c>
      <c r="AJ817" s="89">
        <f>(AH817-M817)/M817</f>
        <v>3.4020716095980559</v>
      </c>
      <c r="AK817" s="67">
        <f t="shared" si="137"/>
        <v>1</v>
      </c>
      <c r="AL817" s="67">
        <f t="shared" si="138"/>
        <v>0</v>
      </c>
      <c r="AM817" s="75">
        <f t="shared" si="139"/>
        <v>0</v>
      </c>
    </row>
    <row r="818" spans="1:39" x14ac:dyDescent="0.25">
      <c r="A818" s="5"/>
      <c r="B818" s="50" t="s">
        <v>321</v>
      </c>
      <c r="C818" s="6" t="s">
        <v>1999</v>
      </c>
      <c r="D818" s="6" t="s">
        <v>2000</v>
      </c>
      <c r="E818" s="67" t="s">
        <v>947</v>
      </c>
      <c r="F818" s="76"/>
      <c r="G818" s="8">
        <v>34953</v>
      </c>
      <c r="H818" s="90">
        <f>VLOOKUP(C818,'[1]Actualisation du CIF'!B$7:G$1272,6,0)</f>
        <v>0.39510200000000001</v>
      </c>
      <c r="I818" s="68">
        <v>0.39471200000000001</v>
      </c>
      <c r="J818" s="11">
        <v>313.69307400000002</v>
      </c>
      <c r="K818" s="11">
        <v>284.13949500000001</v>
      </c>
      <c r="L818" s="51">
        <v>14380.617162</v>
      </c>
      <c r="M818" s="41">
        <v>101705</v>
      </c>
      <c r="N818" s="21">
        <v>2.9097645409549968</v>
      </c>
      <c r="O818" s="8">
        <v>0</v>
      </c>
      <c r="P818" s="23">
        <v>-0.34890232673650717</v>
      </c>
      <c r="Q818" s="24">
        <v>0</v>
      </c>
      <c r="R818" s="24">
        <v>1</v>
      </c>
      <c r="S818" s="42">
        <v>0</v>
      </c>
      <c r="T818" s="32">
        <v>174765</v>
      </c>
      <c r="U818" s="39">
        <v>1</v>
      </c>
      <c r="V818" s="64">
        <v>192241.5</v>
      </c>
      <c r="W818" s="27">
        <v>5.5</v>
      </c>
      <c r="X818" s="88" t="s">
        <v>2632</v>
      </c>
      <c r="Y818" s="26">
        <v>281460.78015000018</v>
      </c>
      <c r="Z818" s="27">
        <v>8.0525500000000054</v>
      </c>
      <c r="AA818" s="89" t="s">
        <v>2632</v>
      </c>
      <c r="AB818" s="67">
        <v>1</v>
      </c>
      <c r="AC818" s="67">
        <v>0</v>
      </c>
      <c r="AD818" s="75">
        <v>0</v>
      </c>
      <c r="AE818" s="64">
        <v>192241.5</v>
      </c>
      <c r="AF818" s="27">
        <f t="shared" si="135"/>
        <v>5.5</v>
      </c>
      <c r="AG818" s="88" t="s">
        <v>2632</v>
      </c>
      <c r="AH818" s="26">
        <v>281460.78015000018</v>
      </c>
      <c r="AI818" s="27">
        <f t="shared" si="136"/>
        <v>8.0525500000000054</v>
      </c>
      <c r="AJ818" s="89" t="s">
        <v>2632</v>
      </c>
      <c r="AK818" s="67">
        <f t="shared" si="137"/>
        <v>1</v>
      </c>
      <c r="AL818" s="67">
        <f t="shared" si="138"/>
        <v>0</v>
      </c>
      <c r="AM818" s="75">
        <f t="shared" si="139"/>
        <v>0</v>
      </c>
    </row>
    <row r="819" spans="1:39" x14ac:dyDescent="0.25">
      <c r="A819" s="5"/>
      <c r="B819" s="50" t="s">
        <v>328</v>
      </c>
      <c r="C819" s="6" t="s">
        <v>805</v>
      </c>
      <c r="D819" s="6" t="s">
        <v>806</v>
      </c>
      <c r="E819" s="67" t="s">
        <v>543</v>
      </c>
      <c r="F819" s="76"/>
      <c r="G819" s="8">
        <v>8859</v>
      </c>
      <c r="H819" s="90">
        <f>VLOOKUP(C819,'[1]Actualisation du CIF'!B$7:G$1272,6,0)</f>
        <v>0.86428099999999997</v>
      </c>
      <c r="I819" s="68">
        <v>0.6</v>
      </c>
      <c r="J819" s="11">
        <v>94.207246999999995</v>
      </c>
      <c r="K819" s="11">
        <v>177.267167</v>
      </c>
      <c r="L819" s="51">
        <v>11501.459486</v>
      </c>
      <c r="M819" s="41">
        <v>401936</v>
      </c>
      <c r="N819" s="21">
        <v>45.370357828197314</v>
      </c>
      <c r="O819" s="8">
        <v>0</v>
      </c>
      <c r="P819" s="23">
        <v>-1.8242570766366559E-3</v>
      </c>
      <c r="Q819" s="24">
        <v>0</v>
      </c>
      <c r="R819" s="24">
        <v>1</v>
      </c>
      <c r="S819" s="42">
        <v>0</v>
      </c>
      <c r="T819" s="32">
        <v>401936</v>
      </c>
      <c r="U819" s="39">
        <v>0</v>
      </c>
      <c r="V819" s="64">
        <v>402266.31966420822</v>
      </c>
      <c r="W819" s="27">
        <v>45.407644165730694</v>
      </c>
      <c r="X819" s="88">
        <v>8.2182154424639364E-4</v>
      </c>
      <c r="Y819" s="26">
        <v>423978.63013806066</v>
      </c>
      <c r="Z819" s="27">
        <v>47.858520164585244</v>
      </c>
      <c r="AA819" s="89">
        <v>5.4841144207188858E-2</v>
      </c>
      <c r="AB819" s="67">
        <v>1</v>
      </c>
      <c r="AC819" s="67">
        <v>0</v>
      </c>
      <c r="AD819" s="75">
        <v>0</v>
      </c>
      <c r="AE819" s="64">
        <v>401936</v>
      </c>
      <c r="AF819" s="27">
        <f t="shared" si="135"/>
        <v>45.370357828197314</v>
      </c>
      <c r="AG819" s="88">
        <f t="shared" ref="AG819:AG847" si="142">(AE819-M819)/M819</f>
        <v>0</v>
      </c>
      <c r="AH819" s="26">
        <v>401936</v>
      </c>
      <c r="AI819" s="27">
        <f t="shared" si="136"/>
        <v>45.370357828197314</v>
      </c>
      <c r="AJ819" s="89">
        <f t="shared" ref="AJ819:AJ847" si="143">(AH819-M819)/M819</f>
        <v>0</v>
      </c>
      <c r="AK819" s="67">
        <f t="shared" si="137"/>
        <v>0</v>
      </c>
      <c r="AL819" s="67">
        <f t="shared" si="138"/>
        <v>0</v>
      </c>
      <c r="AM819" s="75">
        <f t="shared" si="139"/>
        <v>1</v>
      </c>
    </row>
    <row r="820" spans="1:39" x14ac:dyDescent="0.25">
      <c r="A820" s="5"/>
      <c r="B820" s="50" t="s">
        <v>328</v>
      </c>
      <c r="C820" s="6" t="s">
        <v>2003</v>
      </c>
      <c r="D820" s="6" t="s">
        <v>2004</v>
      </c>
      <c r="E820" s="67" t="s">
        <v>947</v>
      </c>
      <c r="F820" s="76"/>
      <c r="G820" s="8">
        <v>13230</v>
      </c>
      <c r="H820" s="90">
        <f>VLOOKUP(C820,'[1]Actualisation du CIF'!B$7:G$1272,6,0)</f>
        <v>0.72741699999999998</v>
      </c>
      <c r="I820" s="68">
        <v>0.6</v>
      </c>
      <c r="J820" s="11">
        <v>152.13824600000001</v>
      </c>
      <c r="K820" s="11">
        <v>284.13949500000001</v>
      </c>
      <c r="L820" s="51">
        <v>11005.939418</v>
      </c>
      <c r="M820" s="41">
        <v>370484</v>
      </c>
      <c r="N820" s="21">
        <v>28.003325774754344</v>
      </c>
      <c r="O820" s="8">
        <v>0</v>
      </c>
      <c r="P820" s="23">
        <v>-8.3415202430760765E-3</v>
      </c>
      <c r="Q820" s="24">
        <v>0</v>
      </c>
      <c r="R820" s="24">
        <v>1</v>
      </c>
      <c r="S820" s="42">
        <v>0</v>
      </c>
      <c r="T820" s="32">
        <v>370484</v>
      </c>
      <c r="U820" s="39">
        <v>0</v>
      </c>
      <c r="V820" s="64">
        <v>407532.4</v>
      </c>
      <c r="W820" s="27">
        <v>30.803658352229782</v>
      </c>
      <c r="X820" s="88">
        <v>0.10000000000000006</v>
      </c>
      <c r="Y820" s="26">
        <v>596668.18684000033</v>
      </c>
      <c r="Z820" s="27">
        <v>45.099636193499649</v>
      </c>
      <c r="AA820" s="89">
        <v>0.61051000000000089</v>
      </c>
      <c r="AB820" s="67">
        <v>1</v>
      </c>
      <c r="AC820" s="67">
        <v>0</v>
      </c>
      <c r="AD820" s="75">
        <v>0</v>
      </c>
      <c r="AE820" s="64">
        <v>407532.4</v>
      </c>
      <c r="AF820" s="27">
        <f t="shared" si="135"/>
        <v>30.803658352229782</v>
      </c>
      <c r="AG820" s="88">
        <f t="shared" si="142"/>
        <v>0.10000000000000006</v>
      </c>
      <c r="AH820" s="26">
        <v>596668.18684000033</v>
      </c>
      <c r="AI820" s="27">
        <f t="shared" si="136"/>
        <v>45.099636193499649</v>
      </c>
      <c r="AJ820" s="89">
        <f t="shared" si="143"/>
        <v>0.61051000000000089</v>
      </c>
      <c r="AK820" s="67">
        <f t="shared" si="137"/>
        <v>1</v>
      </c>
      <c r="AL820" s="67">
        <f t="shared" si="138"/>
        <v>0</v>
      </c>
      <c r="AM820" s="75">
        <f t="shared" si="139"/>
        <v>0</v>
      </c>
    </row>
    <row r="821" spans="1:39" x14ac:dyDescent="0.25">
      <c r="A821" s="5"/>
      <c r="B821" s="50" t="s">
        <v>328</v>
      </c>
      <c r="C821" s="6" t="s">
        <v>329</v>
      </c>
      <c r="D821" s="6" t="s">
        <v>330</v>
      </c>
      <c r="E821" s="67" t="s">
        <v>2633</v>
      </c>
      <c r="F821" s="76"/>
      <c r="G821" s="8">
        <v>57642</v>
      </c>
      <c r="H821" s="90">
        <f>VLOOKUP(C821,'[1]Actualisation du CIF'!B$7:G$1272,6,0)</f>
        <v>0.54898499999999995</v>
      </c>
      <c r="I821" s="68">
        <v>0.50234599999999996</v>
      </c>
      <c r="J821" s="11">
        <v>304.37021600000003</v>
      </c>
      <c r="K821" s="11">
        <v>401.16184900000002</v>
      </c>
      <c r="L821" s="51">
        <v>12100.087552000001</v>
      </c>
      <c r="M821" s="41">
        <v>2650435</v>
      </c>
      <c r="N821" s="21">
        <v>45.980968738072932</v>
      </c>
      <c r="O821" s="8">
        <v>0</v>
      </c>
      <c r="P821" s="23">
        <v>-1.1704607410661096E-4</v>
      </c>
      <c r="Q821" s="24">
        <v>0</v>
      </c>
      <c r="R821" s="24">
        <v>1</v>
      </c>
      <c r="S821" s="42">
        <v>0</v>
      </c>
      <c r="T821" s="32">
        <v>2650435</v>
      </c>
      <c r="U821" s="39">
        <v>0</v>
      </c>
      <c r="V821" s="64">
        <v>2650435</v>
      </c>
      <c r="W821" s="27">
        <v>45.980968738072932</v>
      </c>
      <c r="X821" s="88">
        <v>0</v>
      </c>
      <c r="Y821" s="26">
        <v>2650435</v>
      </c>
      <c r="Z821" s="27">
        <v>45.980968738072932</v>
      </c>
      <c r="AA821" s="89">
        <v>0</v>
      </c>
      <c r="AB821" s="67">
        <v>0</v>
      </c>
      <c r="AC821" s="67">
        <v>0</v>
      </c>
      <c r="AD821" s="75">
        <v>1</v>
      </c>
      <c r="AE821" s="64">
        <v>2650435</v>
      </c>
      <c r="AF821" s="27">
        <f t="shared" si="135"/>
        <v>45.980968738072932</v>
      </c>
      <c r="AG821" s="88">
        <f t="shared" si="142"/>
        <v>0</v>
      </c>
      <c r="AH821" s="26">
        <v>2650435</v>
      </c>
      <c r="AI821" s="27">
        <f t="shared" si="136"/>
        <v>45.980968738072932</v>
      </c>
      <c r="AJ821" s="89">
        <f t="shared" si="143"/>
        <v>0</v>
      </c>
      <c r="AK821" s="67">
        <f t="shared" si="137"/>
        <v>0</v>
      </c>
      <c r="AL821" s="67">
        <f t="shared" si="138"/>
        <v>0</v>
      </c>
      <c r="AM821" s="75">
        <f t="shared" si="139"/>
        <v>1</v>
      </c>
    </row>
    <row r="822" spans="1:39" x14ac:dyDescent="0.25">
      <c r="A822" s="5"/>
      <c r="B822" s="50" t="s">
        <v>328</v>
      </c>
      <c r="C822" s="6" t="s">
        <v>807</v>
      </c>
      <c r="D822" s="6" t="s">
        <v>808</v>
      </c>
      <c r="E822" s="67" t="s">
        <v>543</v>
      </c>
      <c r="F822" s="76"/>
      <c r="G822" s="8">
        <v>16003</v>
      </c>
      <c r="H822" s="90">
        <f>VLOOKUP(C822,'[1]Actualisation du CIF'!B$7:G$1272,6,0)</f>
        <v>0.66330100000000003</v>
      </c>
      <c r="I822" s="68">
        <v>0.6</v>
      </c>
      <c r="J822" s="11">
        <v>143.07392400000001</v>
      </c>
      <c r="K822" s="11">
        <v>177.267167</v>
      </c>
      <c r="L822" s="51">
        <v>12281.6113</v>
      </c>
      <c r="M822" s="41">
        <v>862593</v>
      </c>
      <c r="N822" s="21">
        <v>53.901955883271889</v>
      </c>
      <c r="O822" s="8">
        <v>0</v>
      </c>
      <c r="P822" s="23">
        <v>-7.5518665961069086E-3</v>
      </c>
      <c r="Q822" s="24">
        <v>0</v>
      </c>
      <c r="R822" s="24">
        <v>1</v>
      </c>
      <c r="S822" s="42">
        <v>0</v>
      </c>
      <c r="T822" s="32">
        <v>862593</v>
      </c>
      <c r="U822" s="39">
        <v>0</v>
      </c>
      <c r="V822" s="64">
        <v>862593</v>
      </c>
      <c r="W822" s="27">
        <v>53.901955883271889</v>
      </c>
      <c r="X822" s="88">
        <v>0</v>
      </c>
      <c r="Y822" s="26">
        <v>862593</v>
      </c>
      <c r="Z822" s="27">
        <v>53.901955883271889</v>
      </c>
      <c r="AA822" s="89">
        <v>0</v>
      </c>
      <c r="AB822" s="67">
        <v>0</v>
      </c>
      <c r="AC822" s="67">
        <v>0</v>
      </c>
      <c r="AD822" s="75">
        <v>1</v>
      </c>
      <c r="AE822" s="64">
        <v>862593</v>
      </c>
      <c r="AF822" s="27">
        <f t="shared" si="135"/>
        <v>53.901955883271889</v>
      </c>
      <c r="AG822" s="88">
        <f t="shared" si="142"/>
        <v>0</v>
      </c>
      <c r="AH822" s="26">
        <v>862593</v>
      </c>
      <c r="AI822" s="27">
        <f t="shared" si="136"/>
        <v>53.901955883271889</v>
      </c>
      <c r="AJ822" s="89">
        <f t="shared" si="143"/>
        <v>0</v>
      </c>
      <c r="AK822" s="67">
        <f t="shared" si="137"/>
        <v>0</v>
      </c>
      <c r="AL822" s="67">
        <f t="shared" si="138"/>
        <v>0</v>
      </c>
      <c r="AM822" s="75">
        <f t="shared" si="139"/>
        <v>1</v>
      </c>
    </row>
    <row r="823" spans="1:39" x14ac:dyDescent="0.25">
      <c r="A823" s="5"/>
      <c r="B823" s="50" t="s">
        <v>328</v>
      </c>
      <c r="C823" s="6" t="s">
        <v>2011</v>
      </c>
      <c r="D823" s="6" t="s">
        <v>2012</v>
      </c>
      <c r="E823" s="67" t="s">
        <v>947</v>
      </c>
      <c r="F823" s="76" t="s">
        <v>2656</v>
      </c>
      <c r="G823" s="8">
        <v>13565</v>
      </c>
      <c r="H823" s="90">
        <f>VLOOKUP(C823,'[1]Actualisation du CIF'!B$7:G$1272,6,0)</f>
        <v>0.366753</v>
      </c>
      <c r="I823" s="68">
        <v>0.366753</v>
      </c>
      <c r="J823" s="11">
        <v>147.80022099999999</v>
      </c>
      <c r="K823" s="11">
        <v>284.13949500000001</v>
      </c>
      <c r="L823" s="51">
        <v>12905.879846</v>
      </c>
      <c r="M823" s="41">
        <v>231147</v>
      </c>
      <c r="N823" s="21">
        <v>17.039955768521931</v>
      </c>
      <c r="O823" s="8">
        <v>0</v>
      </c>
      <c r="P823" s="23">
        <v>-3.4059086716644307E-3</v>
      </c>
      <c r="Q823" s="24">
        <v>0</v>
      </c>
      <c r="R823" s="24">
        <v>1</v>
      </c>
      <c r="S823" s="42">
        <v>0</v>
      </c>
      <c r="T823" s="32">
        <v>231147</v>
      </c>
      <c r="U823" s="39">
        <v>0</v>
      </c>
      <c r="V823" s="64">
        <v>254261.7</v>
      </c>
      <c r="W823" s="27">
        <v>18.743951345374125</v>
      </c>
      <c r="X823" s="88">
        <v>0.10000000000000005</v>
      </c>
      <c r="Y823" s="26">
        <v>372264.55497000011</v>
      </c>
      <c r="Z823" s="27">
        <v>27.443019164762266</v>
      </c>
      <c r="AA823" s="89">
        <v>0.61051000000000044</v>
      </c>
      <c r="AB823" s="67">
        <v>1</v>
      </c>
      <c r="AC823" s="67">
        <v>0</v>
      </c>
      <c r="AD823" s="75">
        <v>0</v>
      </c>
      <c r="AE823" s="64">
        <v>254261.7</v>
      </c>
      <c r="AF823" s="27">
        <f t="shared" si="135"/>
        <v>18.743951345374125</v>
      </c>
      <c r="AG823" s="88">
        <f t="shared" si="142"/>
        <v>0.10000000000000005</v>
      </c>
      <c r="AH823" s="26">
        <v>362380.10734639561</v>
      </c>
      <c r="AI823" s="27">
        <f t="shared" si="136"/>
        <v>26.71434628429013</v>
      </c>
      <c r="AJ823" s="89">
        <f t="shared" si="143"/>
        <v>0.56774739601377311</v>
      </c>
      <c r="AK823" s="67">
        <f t="shared" si="137"/>
        <v>1</v>
      </c>
      <c r="AL823" s="67">
        <f t="shared" si="138"/>
        <v>0</v>
      </c>
      <c r="AM823" s="75">
        <f t="shared" si="139"/>
        <v>0</v>
      </c>
    </row>
    <row r="824" spans="1:39" x14ac:dyDescent="0.25">
      <c r="A824" s="5"/>
      <c r="B824" s="50" t="s">
        <v>328</v>
      </c>
      <c r="C824" s="6" t="s">
        <v>2013</v>
      </c>
      <c r="D824" s="6" t="s">
        <v>2014</v>
      </c>
      <c r="E824" s="67" t="s">
        <v>947</v>
      </c>
      <c r="F824" s="76"/>
      <c r="G824" s="8">
        <v>16324</v>
      </c>
      <c r="H824" s="90">
        <f>VLOOKUP(C824,'[1]Actualisation du CIF'!B$7:G$1272,6,0)</f>
        <v>0.479406</v>
      </c>
      <c r="I824" s="68">
        <v>0.6</v>
      </c>
      <c r="J824" s="11">
        <v>190.46207999999999</v>
      </c>
      <c r="K824" s="11">
        <v>284.13949500000001</v>
      </c>
      <c r="L824" s="51">
        <v>12853.421103000001</v>
      </c>
      <c r="M824" s="41">
        <v>557198</v>
      </c>
      <c r="N824" s="21">
        <v>34.133668218573881</v>
      </c>
      <c r="O824" s="8">
        <v>0</v>
      </c>
      <c r="P824" s="23">
        <v>-1.1517652141147111E-3</v>
      </c>
      <c r="Q824" s="24">
        <v>0</v>
      </c>
      <c r="R824" s="24">
        <v>1</v>
      </c>
      <c r="S824" s="42">
        <v>0</v>
      </c>
      <c r="T824" s="32">
        <v>557198</v>
      </c>
      <c r="U824" s="39">
        <v>0</v>
      </c>
      <c r="V824" s="64">
        <v>529338.1</v>
      </c>
      <c r="W824" s="27">
        <v>32.426984807645184</v>
      </c>
      <c r="X824" s="88">
        <v>-5.0000000000000044E-2</v>
      </c>
      <c r="Y824" s="26">
        <v>544851.20910938806</v>
      </c>
      <c r="Z824" s="27">
        <v>33.377310041006375</v>
      </c>
      <c r="AA824" s="89">
        <v>-2.2158713582266881E-2</v>
      </c>
      <c r="AB824" s="67">
        <v>0</v>
      </c>
      <c r="AC824" s="67">
        <v>1</v>
      </c>
      <c r="AD824" s="75">
        <v>0</v>
      </c>
      <c r="AE824" s="64">
        <v>575527.21930356149</v>
      </c>
      <c r="AF824" s="27">
        <f t="shared" si="135"/>
        <v>35.256506940918982</v>
      </c>
      <c r="AG824" s="88">
        <f t="shared" si="142"/>
        <v>3.2895342954500001E-2</v>
      </c>
      <c r="AH824" s="26">
        <v>637641.15297350695</v>
      </c>
      <c r="AI824" s="27">
        <f t="shared" si="136"/>
        <v>39.06157516377769</v>
      </c>
      <c r="AJ824" s="89">
        <f t="shared" si="143"/>
        <v>0.14437085734964403</v>
      </c>
      <c r="AK824" s="67">
        <f t="shared" si="137"/>
        <v>1</v>
      </c>
      <c r="AL824" s="67">
        <f t="shared" si="138"/>
        <v>0</v>
      </c>
      <c r="AM824" s="75">
        <f t="shared" si="139"/>
        <v>0</v>
      </c>
    </row>
    <row r="825" spans="1:39" x14ac:dyDescent="0.25">
      <c r="A825" s="5"/>
      <c r="B825" s="50" t="s">
        <v>328</v>
      </c>
      <c r="C825" s="6" t="s">
        <v>2001</v>
      </c>
      <c r="D825" s="6" t="s">
        <v>2002</v>
      </c>
      <c r="E825" s="67" t="s">
        <v>947</v>
      </c>
      <c r="F825" s="76"/>
      <c r="G825" s="8">
        <v>36383</v>
      </c>
      <c r="H825" s="90">
        <f>VLOOKUP(C825,'[1]Actualisation du CIF'!B$7:G$1272,6,0)</f>
        <v>0.46779300000000001</v>
      </c>
      <c r="I825" s="68">
        <v>0.59803399999999995</v>
      </c>
      <c r="J825" s="11">
        <v>311.14644199999998</v>
      </c>
      <c r="K825" s="11">
        <v>284.13949500000001</v>
      </c>
      <c r="L825" s="51">
        <v>11850.106460000001</v>
      </c>
      <c r="M825" s="41">
        <v>542048</v>
      </c>
      <c r="N825" s="21">
        <v>14.898386609130638</v>
      </c>
      <c r="O825" s="8">
        <v>0</v>
      </c>
      <c r="P825" s="23">
        <v>-1.4089632692717808E-2</v>
      </c>
      <c r="Q825" s="24">
        <v>0</v>
      </c>
      <c r="R825" s="24">
        <v>1</v>
      </c>
      <c r="S825" s="42">
        <v>0</v>
      </c>
      <c r="T825" s="32">
        <v>542048</v>
      </c>
      <c r="U825" s="39">
        <v>0</v>
      </c>
      <c r="V825" s="64">
        <v>596252.80000000005</v>
      </c>
      <c r="W825" s="27">
        <v>16.388225270043701</v>
      </c>
      <c r="X825" s="88">
        <v>0.10000000000000009</v>
      </c>
      <c r="Y825" s="26">
        <v>872973.72448000032</v>
      </c>
      <c r="Z825" s="27">
        <v>23.994000617870991</v>
      </c>
      <c r="AA825" s="89">
        <v>0.61051000000000055</v>
      </c>
      <c r="AB825" s="67">
        <v>1</v>
      </c>
      <c r="AC825" s="67">
        <v>0</v>
      </c>
      <c r="AD825" s="75">
        <v>0</v>
      </c>
      <c r="AE825" s="64">
        <v>596252.80000000005</v>
      </c>
      <c r="AF825" s="27">
        <f t="shared" si="135"/>
        <v>16.388225270043701</v>
      </c>
      <c r="AG825" s="88">
        <f t="shared" si="142"/>
        <v>0.10000000000000009</v>
      </c>
      <c r="AH825" s="26">
        <v>872973.72448000032</v>
      </c>
      <c r="AI825" s="27">
        <f t="shared" si="136"/>
        <v>23.994000617870991</v>
      </c>
      <c r="AJ825" s="89">
        <f t="shared" si="143"/>
        <v>0.61051000000000055</v>
      </c>
      <c r="AK825" s="67">
        <f t="shared" si="137"/>
        <v>1</v>
      </c>
      <c r="AL825" s="67">
        <f t="shared" si="138"/>
        <v>0</v>
      </c>
      <c r="AM825" s="75">
        <f t="shared" si="139"/>
        <v>0</v>
      </c>
    </row>
    <row r="826" spans="1:39" x14ac:dyDescent="0.25">
      <c r="A826" s="5"/>
      <c r="B826" s="50" t="s">
        <v>328</v>
      </c>
      <c r="C826" s="6" t="s">
        <v>2017</v>
      </c>
      <c r="D826" s="6" t="s">
        <v>2018</v>
      </c>
      <c r="E826" s="67" t="s">
        <v>947</v>
      </c>
      <c r="F826" s="76"/>
      <c r="G826" s="8">
        <v>28451</v>
      </c>
      <c r="H826" s="90">
        <f>VLOOKUP(C826,'[1]Actualisation du CIF'!B$7:G$1272,6,0)</f>
        <v>0.43497999999999998</v>
      </c>
      <c r="I826" s="68">
        <v>0.6</v>
      </c>
      <c r="J826" s="11">
        <v>219.506485</v>
      </c>
      <c r="K826" s="11">
        <v>284.13949500000001</v>
      </c>
      <c r="L826" s="51">
        <v>12042.766030000001</v>
      </c>
      <c r="M826" s="41">
        <v>688408</v>
      </c>
      <c r="N826" s="21">
        <v>24.196267266528416</v>
      </c>
      <c r="O826" s="8">
        <v>0</v>
      </c>
      <c r="P826" s="23">
        <v>-8.2819761774732808E-3</v>
      </c>
      <c r="Q826" s="24">
        <v>0</v>
      </c>
      <c r="R826" s="24">
        <v>1</v>
      </c>
      <c r="S826" s="42">
        <v>0</v>
      </c>
      <c r="T826" s="32">
        <v>688408</v>
      </c>
      <c r="U826" s="39">
        <v>0</v>
      </c>
      <c r="V826" s="64">
        <v>757248.8</v>
      </c>
      <c r="W826" s="27">
        <v>26.61589399318126</v>
      </c>
      <c r="X826" s="88">
        <v>0.10000000000000006</v>
      </c>
      <c r="Y826" s="26">
        <v>832229.59360072238</v>
      </c>
      <c r="Z826" s="27">
        <v>29.251330132533912</v>
      </c>
      <c r="AA826" s="89">
        <v>0.20891912005775989</v>
      </c>
      <c r="AB826" s="67">
        <v>1</v>
      </c>
      <c r="AC826" s="67">
        <v>0</v>
      </c>
      <c r="AD826" s="75">
        <v>0</v>
      </c>
      <c r="AE826" s="64">
        <v>757248.8</v>
      </c>
      <c r="AF826" s="27">
        <f t="shared" si="135"/>
        <v>26.61589399318126</v>
      </c>
      <c r="AG826" s="88">
        <f t="shared" si="142"/>
        <v>0.10000000000000006</v>
      </c>
      <c r="AH826" s="26">
        <v>1073496.8993885685</v>
      </c>
      <c r="AI826" s="27">
        <f t="shared" si="136"/>
        <v>37.731429453747445</v>
      </c>
      <c r="AJ826" s="89">
        <f t="shared" si="143"/>
        <v>0.55939050590430162</v>
      </c>
      <c r="AK826" s="67">
        <f t="shared" si="137"/>
        <v>1</v>
      </c>
      <c r="AL826" s="67">
        <f t="shared" si="138"/>
        <v>0</v>
      </c>
      <c r="AM826" s="75">
        <f t="shared" si="139"/>
        <v>0</v>
      </c>
    </row>
    <row r="827" spans="1:39" x14ac:dyDescent="0.25">
      <c r="A827" s="5"/>
      <c r="B827" s="50" t="s">
        <v>328</v>
      </c>
      <c r="C827" s="6" t="s">
        <v>2007</v>
      </c>
      <c r="D827" s="6" t="s">
        <v>2008</v>
      </c>
      <c r="E827" s="67" t="s">
        <v>947</v>
      </c>
      <c r="F827" s="76"/>
      <c r="G827" s="8">
        <v>10089</v>
      </c>
      <c r="H827" s="90">
        <f>VLOOKUP(C827,'[1]Actualisation du CIF'!B$7:G$1272,6,0)</f>
        <v>0.49909999999999999</v>
      </c>
      <c r="I827" s="68">
        <v>0.6</v>
      </c>
      <c r="J827" s="11">
        <v>85.755673999999999</v>
      </c>
      <c r="K827" s="11">
        <v>284.13949500000001</v>
      </c>
      <c r="L827" s="51">
        <v>12571.932350999999</v>
      </c>
      <c r="M827" s="41">
        <v>354961</v>
      </c>
      <c r="N827" s="21">
        <v>35.182971553176728</v>
      </c>
      <c r="O827" s="8">
        <v>0</v>
      </c>
      <c r="P827" s="23">
        <v>-4.2814711711379556E-3</v>
      </c>
      <c r="Q827" s="24">
        <v>0</v>
      </c>
      <c r="R827" s="24">
        <v>1</v>
      </c>
      <c r="S827" s="42">
        <v>0</v>
      </c>
      <c r="T827" s="32">
        <v>354961</v>
      </c>
      <c r="U827" s="39">
        <v>0</v>
      </c>
      <c r="V827" s="64">
        <v>390457.10000000003</v>
      </c>
      <c r="W827" s="27">
        <v>38.701268708494403</v>
      </c>
      <c r="X827" s="88">
        <v>0.1000000000000001</v>
      </c>
      <c r="Y827" s="26">
        <v>531455.74764896836</v>
      </c>
      <c r="Z827" s="27">
        <v>52.676751674989433</v>
      </c>
      <c r="AA827" s="89">
        <v>0.4972229277271823</v>
      </c>
      <c r="AB827" s="67">
        <v>1</v>
      </c>
      <c r="AC827" s="67">
        <v>0</v>
      </c>
      <c r="AD827" s="75">
        <v>0</v>
      </c>
      <c r="AE827" s="64">
        <v>390457.10000000003</v>
      </c>
      <c r="AF827" s="27">
        <f t="shared" si="135"/>
        <v>38.701268708494403</v>
      </c>
      <c r="AG827" s="88">
        <f t="shared" si="142"/>
        <v>0.1000000000000001</v>
      </c>
      <c r="AH827" s="26">
        <v>571668.24011000025</v>
      </c>
      <c r="AI827" s="27">
        <f t="shared" si="136"/>
        <v>56.662527516106678</v>
      </c>
      <c r="AJ827" s="89">
        <f t="shared" si="143"/>
        <v>0.61051000000000066</v>
      </c>
      <c r="AK827" s="67">
        <f t="shared" si="137"/>
        <v>1</v>
      </c>
      <c r="AL827" s="67">
        <f t="shared" si="138"/>
        <v>0</v>
      </c>
      <c r="AM827" s="75">
        <f t="shared" si="139"/>
        <v>0</v>
      </c>
    </row>
    <row r="828" spans="1:39" x14ac:dyDescent="0.25">
      <c r="A828" s="5"/>
      <c r="B828" s="50" t="s">
        <v>328</v>
      </c>
      <c r="C828" s="6" t="s">
        <v>2009</v>
      </c>
      <c r="D828" s="6" t="s">
        <v>2010</v>
      </c>
      <c r="E828" s="67" t="s">
        <v>947</v>
      </c>
      <c r="F828" s="76"/>
      <c r="G828" s="8">
        <v>17015</v>
      </c>
      <c r="H828" s="90">
        <f>VLOOKUP(C828,'[1]Actualisation du CIF'!B$7:G$1272,6,0)</f>
        <v>0.56496599999999997</v>
      </c>
      <c r="I828" s="68">
        <v>0.6</v>
      </c>
      <c r="J828" s="11">
        <v>206.13006200000001</v>
      </c>
      <c r="K828" s="11">
        <v>284.13949500000001</v>
      </c>
      <c r="L828" s="51">
        <v>11303.673334999999</v>
      </c>
      <c r="M828" s="41">
        <v>637907</v>
      </c>
      <c r="N828" s="21">
        <v>37.490861004995594</v>
      </c>
      <c r="O828" s="8">
        <v>0</v>
      </c>
      <c r="P828" s="23">
        <v>-8.5206444757980077E-3</v>
      </c>
      <c r="Q828" s="24">
        <v>0</v>
      </c>
      <c r="R828" s="24">
        <v>1</v>
      </c>
      <c r="S828" s="42">
        <v>0</v>
      </c>
      <c r="T828" s="32">
        <v>637907</v>
      </c>
      <c r="U828" s="39">
        <v>0</v>
      </c>
      <c r="V828" s="64">
        <v>642096.87754584779</v>
      </c>
      <c r="W828" s="27">
        <v>37.737107114066873</v>
      </c>
      <c r="X828" s="88">
        <v>6.5681636129526566E-3</v>
      </c>
      <c r="Y828" s="26">
        <v>676754.0339570638</v>
      </c>
      <c r="Z828" s="27">
        <v>39.773966144993466</v>
      </c>
      <c r="AA828" s="89">
        <v>6.0897644887207385E-2</v>
      </c>
      <c r="AB828" s="67">
        <v>1</v>
      </c>
      <c r="AC828" s="67">
        <v>0</v>
      </c>
      <c r="AD828" s="75">
        <v>0</v>
      </c>
      <c r="AE828" s="64">
        <v>637907</v>
      </c>
      <c r="AF828" s="27">
        <f t="shared" si="135"/>
        <v>37.490861004995594</v>
      </c>
      <c r="AG828" s="88">
        <f t="shared" si="142"/>
        <v>0</v>
      </c>
      <c r="AH828" s="26">
        <v>672051.54416238819</v>
      </c>
      <c r="AI828" s="27">
        <f t="shared" si="136"/>
        <v>39.49759295694318</v>
      </c>
      <c r="AJ828" s="89">
        <f t="shared" si="143"/>
        <v>5.3525896662661158E-2</v>
      </c>
      <c r="AK828" s="67">
        <f t="shared" si="137"/>
        <v>1</v>
      </c>
      <c r="AL828" s="67">
        <f t="shared" si="138"/>
        <v>0</v>
      </c>
      <c r="AM828" s="75">
        <f t="shared" si="139"/>
        <v>0</v>
      </c>
    </row>
    <row r="829" spans="1:39" x14ac:dyDescent="0.25">
      <c r="A829" s="5"/>
      <c r="B829" s="50" t="s">
        <v>328</v>
      </c>
      <c r="C829" s="6" t="s">
        <v>2015</v>
      </c>
      <c r="D829" s="6" t="s">
        <v>2016</v>
      </c>
      <c r="E829" s="67" t="s">
        <v>947</v>
      </c>
      <c r="F829" s="76"/>
      <c r="G829" s="8">
        <v>14271</v>
      </c>
      <c r="H829" s="90">
        <f>VLOOKUP(C829,'[1]Actualisation du CIF'!B$7:G$1272,6,0)</f>
        <v>0.457866</v>
      </c>
      <c r="I829" s="68">
        <v>0.532474</v>
      </c>
      <c r="J829" s="11">
        <v>275.17567100000002</v>
      </c>
      <c r="K829" s="11">
        <v>284.13949500000001</v>
      </c>
      <c r="L829" s="51">
        <v>12622.00798</v>
      </c>
      <c r="M829" s="41">
        <v>289422</v>
      </c>
      <c r="N829" s="21">
        <v>20.280428841706957</v>
      </c>
      <c r="O829" s="8">
        <v>0</v>
      </c>
      <c r="P829" s="23">
        <v>-1.0611868341920469E-2</v>
      </c>
      <c r="Q829" s="24">
        <v>0</v>
      </c>
      <c r="R829" s="24">
        <v>1</v>
      </c>
      <c r="S829" s="42">
        <v>0</v>
      </c>
      <c r="T829" s="32">
        <v>289422</v>
      </c>
      <c r="U829" s="39">
        <v>0</v>
      </c>
      <c r="V829" s="64">
        <v>318364.2</v>
      </c>
      <c r="W829" s="27">
        <v>22.308471725877656</v>
      </c>
      <c r="X829" s="88">
        <v>0.10000000000000003</v>
      </c>
      <c r="Y829" s="26">
        <v>399156.22701617348</v>
      </c>
      <c r="Z829" s="27">
        <v>27.96974472820219</v>
      </c>
      <c r="AA829" s="89">
        <v>0.3791495705792009</v>
      </c>
      <c r="AB829" s="67">
        <v>1</v>
      </c>
      <c r="AC829" s="67">
        <v>0</v>
      </c>
      <c r="AD829" s="75">
        <v>0</v>
      </c>
      <c r="AE829" s="64">
        <v>318364.2</v>
      </c>
      <c r="AF829" s="27">
        <f t="shared" si="135"/>
        <v>22.308471725877656</v>
      </c>
      <c r="AG829" s="88">
        <f t="shared" si="142"/>
        <v>0.10000000000000003</v>
      </c>
      <c r="AH829" s="26">
        <v>434162.82544507796</v>
      </c>
      <c r="AI829" s="27">
        <f t="shared" si="136"/>
        <v>30.422733196347696</v>
      </c>
      <c r="AJ829" s="89">
        <f t="shared" si="143"/>
        <v>0.50010305175514636</v>
      </c>
      <c r="AK829" s="67">
        <f t="shared" si="137"/>
        <v>1</v>
      </c>
      <c r="AL829" s="67">
        <f t="shared" si="138"/>
        <v>0</v>
      </c>
      <c r="AM829" s="75">
        <f t="shared" si="139"/>
        <v>0</v>
      </c>
    </row>
    <row r="830" spans="1:39" x14ac:dyDescent="0.25">
      <c r="A830" s="5"/>
      <c r="B830" s="50" t="s">
        <v>328</v>
      </c>
      <c r="C830" s="6" t="s">
        <v>2005</v>
      </c>
      <c r="D830" s="6" t="s">
        <v>2006</v>
      </c>
      <c r="E830" s="67" t="s">
        <v>947</v>
      </c>
      <c r="F830" s="76"/>
      <c r="G830" s="8">
        <v>17469</v>
      </c>
      <c r="H830" s="90">
        <f>VLOOKUP(C830,'[1]Actualisation du CIF'!B$7:G$1272,6,0)</f>
        <v>0.49292399999999997</v>
      </c>
      <c r="I830" s="68">
        <v>0.6</v>
      </c>
      <c r="J830" s="11">
        <v>209.18049099999999</v>
      </c>
      <c r="K830" s="11">
        <v>284.13949500000001</v>
      </c>
      <c r="L830" s="51">
        <v>11963.239575</v>
      </c>
      <c r="M830" s="41">
        <v>412567</v>
      </c>
      <c r="N830" s="21">
        <v>23.617093136413075</v>
      </c>
      <c r="O830" s="8">
        <v>0</v>
      </c>
      <c r="P830" s="23">
        <v>-1.2989786095932135E-2</v>
      </c>
      <c r="Q830" s="24">
        <v>0</v>
      </c>
      <c r="R830" s="24">
        <v>1</v>
      </c>
      <c r="S830" s="42">
        <v>0</v>
      </c>
      <c r="T830" s="32">
        <v>412567</v>
      </c>
      <c r="U830" s="39">
        <v>0</v>
      </c>
      <c r="V830" s="64">
        <v>453823.7</v>
      </c>
      <c r="W830" s="27">
        <v>25.978802450054381</v>
      </c>
      <c r="X830" s="88">
        <v>0.10000000000000003</v>
      </c>
      <c r="Y830" s="26">
        <v>591094.44319903571</v>
      </c>
      <c r="Z830" s="27">
        <v>33.836764737479861</v>
      </c>
      <c r="AA830" s="89">
        <v>0.43272351690521954</v>
      </c>
      <c r="AB830" s="67">
        <v>1</v>
      </c>
      <c r="AC830" s="67">
        <v>0</v>
      </c>
      <c r="AD830" s="75">
        <v>0</v>
      </c>
      <c r="AE830" s="64">
        <v>453823.7</v>
      </c>
      <c r="AF830" s="27">
        <f t="shared" si="135"/>
        <v>25.978802450054381</v>
      </c>
      <c r="AG830" s="88">
        <f t="shared" si="142"/>
        <v>0.10000000000000003</v>
      </c>
      <c r="AH830" s="26">
        <v>664443.27917000034</v>
      </c>
      <c r="AI830" s="27">
        <f t="shared" si="136"/>
        <v>38.035564667124639</v>
      </c>
      <c r="AJ830" s="89">
        <f t="shared" si="143"/>
        <v>0.61051000000000089</v>
      </c>
      <c r="AK830" s="67">
        <f t="shared" si="137"/>
        <v>1</v>
      </c>
      <c r="AL830" s="67">
        <f t="shared" si="138"/>
        <v>0</v>
      </c>
      <c r="AM830" s="75">
        <f t="shared" si="139"/>
        <v>0</v>
      </c>
    </row>
    <row r="831" spans="1:39" x14ac:dyDescent="0.25">
      <c r="A831" s="5"/>
      <c r="B831" s="50" t="s">
        <v>328</v>
      </c>
      <c r="C831" s="6" t="s">
        <v>809</v>
      </c>
      <c r="D831" s="6" t="s">
        <v>810</v>
      </c>
      <c r="E831" s="67" t="s">
        <v>543</v>
      </c>
      <c r="F831" s="76"/>
      <c r="G831" s="8">
        <v>5563</v>
      </c>
      <c r="H831" s="90">
        <f>VLOOKUP(C831,'[1]Actualisation du CIF'!B$7:G$1272,6,0)</f>
        <v>0.58421199999999995</v>
      </c>
      <c r="I831" s="68">
        <v>0.58421199999999995</v>
      </c>
      <c r="J831" s="11">
        <v>159.58655400000001</v>
      </c>
      <c r="K831" s="11">
        <v>177.267167</v>
      </c>
      <c r="L831" s="51">
        <v>11841.450446999999</v>
      </c>
      <c r="M831" s="41">
        <v>116724</v>
      </c>
      <c r="N831" s="21">
        <v>20.982203846845227</v>
      </c>
      <c r="O831" s="8">
        <v>0</v>
      </c>
      <c r="P831" s="23">
        <v>-7.7060669148096986E-3</v>
      </c>
      <c r="Q831" s="24">
        <v>0</v>
      </c>
      <c r="R831" s="24">
        <v>1</v>
      </c>
      <c r="S831" s="42">
        <v>0</v>
      </c>
      <c r="T831" s="32">
        <v>116724</v>
      </c>
      <c r="U831" s="39">
        <v>0</v>
      </c>
      <c r="V831" s="64">
        <v>128396.40000000001</v>
      </c>
      <c r="W831" s="27">
        <v>23.080424231529751</v>
      </c>
      <c r="X831" s="88">
        <v>0.10000000000000007</v>
      </c>
      <c r="Y831" s="26">
        <v>187985.16924000008</v>
      </c>
      <c r="Z831" s="27">
        <v>33.792049117382717</v>
      </c>
      <c r="AA831" s="89">
        <v>0.61051000000000066</v>
      </c>
      <c r="AB831" s="67">
        <v>1</v>
      </c>
      <c r="AC831" s="67">
        <v>0</v>
      </c>
      <c r="AD831" s="75">
        <v>0</v>
      </c>
      <c r="AE831" s="64">
        <v>128396.40000000001</v>
      </c>
      <c r="AF831" s="27">
        <f t="shared" si="135"/>
        <v>23.080424231529751</v>
      </c>
      <c r="AG831" s="88">
        <f t="shared" si="142"/>
        <v>0.10000000000000007</v>
      </c>
      <c r="AH831" s="26">
        <v>187985.16924000008</v>
      </c>
      <c r="AI831" s="27">
        <f t="shared" si="136"/>
        <v>33.792049117382717</v>
      </c>
      <c r="AJ831" s="89">
        <f t="shared" si="143"/>
        <v>0.61051000000000066</v>
      </c>
      <c r="AK831" s="67">
        <f t="shared" si="137"/>
        <v>1</v>
      </c>
      <c r="AL831" s="67">
        <f t="shared" si="138"/>
        <v>0</v>
      </c>
      <c r="AM831" s="75">
        <f t="shared" si="139"/>
        <v>0</v>
      </c>
    </row>
    <row r="832" spans="1:39" x14ac:dyDescent="0.25">
      <c r="A832" s="5"/>
      <c r="B832" s="50" t="s">
        <v>328</v>
      </c>
      <c r="C832" s="6" t="s">
        <v>811</v>
      </c>
      <c r="D832" s="6" t="s">
        <v>812</v>
      </c>
      <c r="E832" s="67" t="s">
        <v>543</v>
      </c>
      <c r="F832" s="76"/>
      <c r="G832" s="8">
        <v>6746</v>
      </c>
      <c r="H832" s="90">
        <f>VLOOKUP(C832,'[1]Actualisation du CIF'!B$7:G$1272,6,0)</f>
        <v>0.58295300000000005</v>
      </c>
      <c r="I832" s="68">
        <v>0.58204100000000003</v>
      </c>
      <c r="J832" s="11">
        <v>107.501334</v>
      </c>
      <c r="K832" s="11">
        <v>177.267167</v>
      </c>
      <c r="L832" s="51">
        <v>11073.376416999999</v>
      </c>
      <c r="M832" s="41">
        <v>82723</v>
      </c>
      <c r="N832" s="21">
        <v>12.262525941298547</v>
      </c>
      <c r="O832" s="8">
        <v>0</v>
      </c>
      <c r="P832" s="23">
        <v>-2.3081874920604845E-3</v>
      </c>
      <c r="Q832" s="24">
        <v>0</v>
      </c>
      <c r="R832" s="24">
        <v>1</v>
      </c>
      <c r="S832" s="42">
        <v>0</v>
      </c>
      <c r="T832" s="32">
        <v>82723</v>
      </c>
      <c r="U832" s="39">
        <v>0</v>
      </c>
      <c r="V832" s="64">
        <v>90995.299999999988</v>
      </c>
      <c r="W832" s="27">
        <v>13.4887785354284</v>
      </c>
      <c r="X832" s="88">
        <v>9.9999999999999853E-2</v>
      </c>
      <c r="Y832" s="26">
        <v>133226.21873000002</v>
      </c>
      <c r="Z832" s="27">
        <v>19.748920653720727</v>
      </c>
      <c r="AA832" s="89">
        <v>0.61051000000000022</v>
      </c>
      <c r="AB832" s="67">
        <v>1</v>
      </c>
      <c r="AC832" s="67">
        <v>0</v>
      </c>
      <c r="AD832" s="75">
        <v>0</v>
      </c>
      <c r="AE832" s="64">
        <v>90995.299999999988</v>
      </c>
      <c r="AF832" s="27">
        <f t="shared" si="135"/>
        <v>13.4887785354284</v>
      </c>
      <c r="AG832" s="88">
        <f t="shared" si="142"/>
        <v>9.9999999999999853E-2</v>
      </c>
      <c r="AH832" s="26">
        <v>133226.21873000002</v>
      </c>
      <c r="AI832" s="27">
        <f t="shared" si="136"/>
        <v>19.748920653720727</v>
      </c>
      <c r="AJ832" s="89">
        <f t="shared" si="143"/>
        <v>0.61051000000000022</v>
      </c>
      <c r="AK832" s="67">
        <f t="shared" si="137"/>
        <v>1</v>
      </c>
      <c r="AL832" s="67">
        <f t="shared" si="138"/>
        <v>0</v>
      </c>
      <c r="AM832" s="75">
        <f t="shared" si="139"/>
        <v>0</v>
      </c>
    </row>
    <row r="833" spans="1:39" x14ac:dyDescent="0.25">
      <c r="A833" s="5"/>
      <c r="B833" s="50" t="s">
        <v>328</v>
      </c>
      <c r="C833" s="6" t="s">
        <v>2568</v>
      </c>
      <c r="D833" s="6" t="s">
        <v>2569</v>
      </c>
      <c r="E833" s="67" t="s">
        <v>2562</v>
      </c>
      <c r="F833" s="76"/>
      <c r="G833" s="8">
        <v>59725</v>
      </c>
      <c r="H833" s="90">
        <f>VLOOKUP(C833,'[1]Actualisation du CIF'!B$7:G$1272,6,0)</f>
        <v>0.56828699999999999</v>
      </c>
      <c r="I833" s="68">
        <v>0.56211199999999995</v>
      </c>
      <c r="J833" s="11">
        <v>264.75318499999997</v>
      </c>
      <c r="K833" s="11">
        <v>585.37420134364731</v>
      </c>
      <c r="L833" s="51">
        <v>12426.496996</v>
      </c>
      <c r="M833" s="41">
        <v>4110972</v>
      </c>
      <c r="N833" s="21">
        <v>68.831678526580163</v>
      </c>
      <c r="O833" s="8">
        <v>0</v>
      </c>
      <c r="P833" s="23">
        <v>-2.4962092947486273E-4</v>
      </c>
      <c r="Q833" s="24">
        <v>0</v>
      </c>
      <c r="R833" s="24">
        <v>1</v>
      </c>
      <c r="S833" s="42">
        <v>0</v>
      </c>
      <c r="T833" s="32">
        <v>4110972</v>
      </c>
      <c r="U833" s="39">
        <v>0</v>
      </c>
      <c r="V833" s="64">
        <v>4110972</v>
      </c>
      <c r="W833" s="27">
        <v>68.831678526580163</v>
      </c>
      <c r="X833" s="88">
        <v>0</v>
      </c>
      <c r="Y833" s="26">
        <v>4110972</v>
      </c>
      <c r="Z833" s="27">
        <v>68.831678526580163</v>
      </c>
      <c r="AA833" s="89">
        <v>0</v>
      </c>
      <c r="AB833" s="67">
        <v>0</v>
      </c>
      <c r="AC833" s="67">
        <v>0</v>
      </c>
      <c r="AD833" s="75">
        <v>1</v>
      </c>
      <c r="AE833" s="64">
        <v>4110972</v>
      </c>
      <c r="AF833" s="27">
        <f t="shared" si="135"/>
        <v>68.831678526580163</v>
      </c>
      <c r="AG833" s="88">
        <f t="shared" si="142"/>
        <v>0</v>
      </c>
      <c r="AH833" s="26">
        <v>4110972</v>
      </c>
      <c r="AI833" s="27">
        <f t="shared" si="136"/>
        <v>68.831678526580163</v>
      </c>
      <c r="AJ833" s="89">
        <f t="shared" si="143"/>
        <v>0</v>
      </c>
      <c r="AK833" s="67">
        <f t="shared" si="137"/>
        <v>0</v>
      </c>
      <c r="AL833" s="67">
        <f t="shared" si="138"/>
        <v>0</v>
      </c>
      <c r="AM833" s="75">
        <f t="shared" si="139"/>
        <v>1</v>
      </c>
    </row>
    <row r="834" spans="1:39" x14ac:dyDescent="0.25">
      <c r="A834" s="5"/>
      <c r="B834" s="50" t="s">
        <v>331</v>
      </c>
      <c r="C834" s="6" t="s">
        <v>2033</v>
      </c>
      <c r="D834" s="6" t="s">
        <v>2034</v>
      </c>
      <c r="E834" s="67" t="s">
        <v>947</v>
      </c>
      <c r="F834" s="76"/>
      <c r="G834" s="8">
        <v>23470</v>
      </c>
      <c r="H834" s="90">
        <f>VLOOKUP(C834,'[1]Actualisation du CIF'!B$7:G$1272,6,0)</f>
        <v>0.399368</v>
      </c>
      <c r="I834" s="68">
        <v>0.399368</v>
      </c>
      <c r="J834" s="11">
        <v>276.722241</v>
      </c>
      <c r="K834" s="11">
        <v>284.13949500000001</v>
      </c>
      <c r="L834" s="51">
        <v>11410.747146</v>
      </c>
      <c r="M834" s="41">
        <v>119449</v>
      </c>
      <c r="N834" s="21">
        <v>5.089433319130805</v>
      </c>
      <c r="O834" s="8">
        <v>0</v>
      </c>
      <c r="P834" s="23">
        <v>-0.22738164196638577</v>
      </c>
      <c r="Q834" s="24">
        <v>0</v>
      </c>
      <c r="R834" s="24">
        <v>1</v>
      </c>
      <c r="S834" s="42">
        <v>0</v>
      </c>
      <c r="T834" s="32">
        <v>119449</v>
      </c>
      <c r="U834" s="39">
        <v>0</v>
      </c>
      <c r="V834" s="64">
        <v>131393.90000000002</v>
      </c>
      <c r="W834" s="27">
        <v>5.5983766510438864</v>
      </c>
      <c r="X834" s="88">
        <v>0.1000000000000002</v>
      </c>
      <c r="Y834" s="26">
        <v>192373.80899000011</v>
      </c>
      <c r="Z834" s="27">
        <v>8.1965832547933584</v>
      </c>
      <c r="AA834" s="89">
        <v>0.61051000000000089</v>
      </c>
      <c r="AB834" s="67">
        <v>1</v>
      </c>
      <c r="AC834" s="67">
        <v>0</v>
      </c>
      <c r="AD834" s="75">
        <v>0</v>
      </c>
      <c r="AE834" s="64">
        <v>131393.90000000002</v>
      </c>
      <c r="AF834" s="27">
        <f t="shared" si="135"/>
        <v>5.5983766510438864</v>
      </c>
      <c r="AG834" s="88">
        <f t="shared" si="142"/>
        <v>0.1000000000000002</v>
      </c>
      <c r="AH834" s="26">
        <v>192373.80899000011</v>
      </c>
      <c r="AI834" s="27">
        <f t="shared" si="136"/>
        <v>8.1965832547933584</v>
      </c>
      <c r="AJ834" s="89">
        <f t="shared" si="143"/>
        <v>0.61051000000000089</v>
      </c>
      <c r="AK834" s="67">
        <f t="shared" si="137"/>
        <v>1</v>
      </c>
      <c r="AL834" s="67">
        <f t="shared" si="138"/>
        <v>0</v>
      </c>
      <c r="AM834" s="75">
        <f t="shared" si="139"/>
        <v>0</v>
      </c>
    </row>
    <row r="835" spans="1:39" x14ac:dyDescent="0.25">
      <c r="A835" s="5"/>
      <c r="B835" s="50" t="s">
        <v>331</v>
      </c>
      <c r="C835" s="6" t="s">
        <v>2570</v>
      </c>
      <c r="D835" s="6" t="s">
        <v>2571</v>
      </c>
      <c r="E835" s="67" t="s">
        <v>2562</v>
      </c>
      <c r="F835" s="76"/>
      <c r="G835" s="8">
        <v>110285</v>
      </c>
      <c r="H835" s="90">
        <f>VLOOKUP(C835,'[1]Actualisation du CIF'!B$7:G$1272,6,0)</f>
        <v>0.48660700000000001</v>
      </c>
      <c r="I835" s="68">
        <v>0.48660700000000001</v>
      </c>
      <c r="J835" s="11">
        <v>485.54133400000001</v>
      </c>
      <c r="K835" s="11">
        <v>585.37420134364731</v>
      </c>
      <c r="L835" s="51">
        <v>14058.335304</v>
      </c>
      <c r="M835" s="41">
        <v>4016798</v>
      </c>
      <c r="N835" s="21">
        <v>36.421979416965137</v>
      </c>
      <c r="O835" s="8">
        <v>0</v>
      </c>
      <c r="P835" s="23">
        <v>-2.8385409388789898E-3</v>
      </c>
      <c r="Q835" s="24">
        <v>0</v>
      </c>
      <c r="R835" s="24">
        <v>1</v>
      </c>
      <c r="S835" s="42">
        <v>0</v>
      </c>
      <c r="T835" s="32">
        <v>4016798</v>
      </c>
      <c r="U835" s="39">
        <v>0</v>
      </c>
      <c r="V835" s="64">
        <v>4016798</v>
      </c>
      <c r="W835" s="27">
        <v>36.421979416965137</v>
      </c>
      <c r="X835" s="88">
        <v>0</v>
      </c>
      <c r="Y835" s="26">
        <v>4016798</v>
      </c>
      <c r="Z835" s="27">
        <v>36.421979416965137</v>
      </c>
      <c r="AA835" s="89">
        <v>0</v>
      </c>
      <c r="AB835" s="67">
        <v>0</v>
      </c>
      <c r="AC835" s="67">
        <v>0</v>
      </c>
      <c r="AD835" s="75">
        <v>1</v>
      </c>
      <c r="AE835" s="64">
        <v>4016798</v>
      </c>
      <c r="AF835" s="27">
        <f t="shared" si="135"/>
        <v>36.421979416965137</v>
      </c>
      <c r="AG835" s="88">
        <f t="shared" si="142"/>
        <v>0</v>
      </c>
      <c r="AH835" s="26">
        <v>4016798</v>
      </c>
      <c r="AI835" s="27">
        <f t="shared" si="136"/>
        <v>36.421979416965137</v>
      </c>
      <c r="AJ835" s="89">
        <f t="shared" si="143"/>
        <v>0</v>
      </c>
      <c r="AK835" s="67">
        <f t="shared" si="137"/>
        <v>0</v>
      </c>
      <c r="AL835" s="67">
        <f t="shared" si="138"/>
        <v>0</v>
      </c>
      <c r="AM835" s="75">
        <f t="shared" si="139"/>
        <v>1</v>
      </c>
    </row>
    <row r="836" spans="1:39" x14ac:dyDescent="0.25">
      <c r="A836" s="5"/>
      <c r="B836" s="50" t="s">
        <v>331</v>
      </c>
      <c r="C836" s="6" t="s">
        <v>2027</v>
      </c>
      <c r="D836" s="6" t="s">
        <v>2028</v>
      </c>
      <c r="E836" s="67" t="s">
        <v>947</v>
      </c>
      <c r="F836" s="76"/>
      <c r="G836" s="8">
        <v>28404</v>
      </c>
      <c r="H836" s="90">
        <f>VLOOKUP(C836,'[1]Actualisation du CIF'!B$7:G$1272,6,0)</f>
        <v>0.45481300000000002</v>
      </c>
      <c r="I836" s="68">
        <v>0.45481300000000002</v>
      </c>
      <c r="J836" s="11">
        <v>179.2124</v>
      </c>
      <c r="K836" s="11">
        <v>284.13949500000001</v>
      </c>
      <c r="L836" s="51">
        <v>11544.771299</v>
      </c>
      <c r="M836" s="41">
        <v>714720</v>
      </c>
      <c r="N836" s="21">
        <v>25.162653147444022</v>
      </c>
      <c r="O836" s="8">
        <v>0</v>
      </c>
      <c r="P836" s="23">
        <v>-9.2612307326083179E-2</v>
      </c>
      <c r="Q836" s="24">
        <v>0</v>
      </c>
      <c r="R836" s="24">
        <v>1</v>
      </c>
      <c r="S836" s="42">
        <v>0</v>
      </c>
      <c r="T836" s="32">
        <v>714720</v>
      </c>
      <c r="U836" s="39">
        <v>0</v>
      </c>
      <c r="V836" s="64">
        <v>786192.00000000012</v>
      </c>
      <c r="W836" s="27">
        <v>27.678918462188427</v>
      </c>
      <c r="X836" s="88">
        <v>0.10000000000000016</v>
      </c>
      <c r="Y836" s="26">
        <v>954824.05932834814</v>
      </c>
      <c r="Z836" s="27">
        <v>33.61583084524532</v>
      </c>
      <c r="AA836" s="89">
        <v>0.33594143066984011</v>
      </c>
      <c r="AB836" s="67">
        <v>1</v>
      </c>
      <c r="AC836" s="67">
        <v>0</v>
      </c>
      <c r="AD836" s="75">
        <v>0</v>
      </c>
      <c r="AE836" s="64">
        <v>786192.00000000012</v>
      </c>
      <c r="AF836" s="27">
        <f t="shared" si="135"/>
        <v>27.678918462188427</v>
      </c>
      <c r="AG836" s="88">
        <f t="shared" si="142"/>
        <v>0.10000000000000016</v>
      </c>
      <c r="AH836" s="26">
        <v>892756.10648752307</v>
      </c>
      <c r="AI836" s="27">
        <f t="shared" si="136"/>
        <v>31.43064732036062</v>
      </c>
      <c r="AJ836" s="89">
        <f t="shared" si="143"/>
        <v>0.24909909683165865</v>
      </c>
      <c r="AK836" s="67">
        <f t="shared" si="137"/>
        <v>1</v>
      </c>
      <c r="AL836" s="67">
        <f t="shared" si="138"/>
        <v>0</v>
      </c>
      <c r="AM836" s="75">
        <f t="shared" si="139"/>
        <v>0</v>
      </c>
    </row>
    <row r="837" spans="1:39" x14ac:dyDescent="0.25">
      <c r="A837" s="5"/>
      <c r="B837" s="50" t="s">
        <v>331</v>
      </c>
      <c r="C837" s="6" t="s">
        <v>2021</v>
      </c>
      <c r="D837" s="6" t="s">
        <v>2022</v>
      </c>
      <c r="E837" s="67" t="s">
        <v>947</v>
      </c>
      <c r="F837" s="76"/>
      <c r="G837" s="8">
        <v>32040</v>
      </c>
      <c r="H837" s="90">
        <f>VLOOKUP(C837,'[1]Actualisation du CIF'!B$7:G$1272,6,0)</f>
        <v>0.36975599999999997</v>
      </c>
      <c r="I837" s="68">
        <v>0.35694999999999999</v>
      </c>
      <c r="J837" s="11">
        <v>177.65742800000001</v>
      </c>
      <c r="K837" s="11">
        <v>284.13949500000001</v>
      </c>
      <c r="L837" s="51">
        <v>10760.626613</v>
      </c>
      <c r="M837" s="41">
        <v>556033</v>
      </c>
      <c r="N837" s="21">
        <v>17.354338327091135</v>
      </c>
      <c r="O837" s="8">
        <v>0</v>
      </c>
      <c r="P837" s="23">
        <v>-9.8416080148205215E-2</v>
      </c>
      <c r="Q837" s="24">
        <v>0</v>
      </c>
      <c r="R837" s="24">
        <v>1</v>
      </c>
      <c r="S837" s="42">
        <v>0</v>
      </c>
      <c r="T837" s="32">
        <v>556033</v>
      </c>
      <c r="U837" s="39">
        <v>0</v>
      </c>
      <c r="V837" s="64">
        <v>611636.30000000005</v>
      </c>
      <c r="W837" s="27">
        <v>19.089772159800251</v>
      </c>
      <c r="X837" s="88">
        <v>0.10000000000000009</v>
      </c>
      <c r="Y837" s="26">
        <v>895496.70683000016</v>
      </c>
      <c r="Z837" s="27">
        <v>27.94933541916355</v>
      </c>
      <c r="AA837" s="89">
        <v>0.61051000000000033</v>
      </c>
      <c r="AB837" s="67">
        <v>1</v>
      </c>
      <c r="AC837" s="67">
        <v>0</v>
      </c>
      <c r="AD837" s="75">
        <v>0</v>
      </c>
      <c r="AE837" s="64">
        <v>611636.30000000005</v>
      </c>
      <c r="AF837" s="27">
        <f t="shared" si="135"/>
        <v>19.089772159800251</v>
      </c>
      <c r="AG837" s="88">
        <f t="shared" si="142"/>
        <v>0.10000000000000009</v>
      </c>
      <c r="AH837" s="26">
        <v>812089.09609473625</v>
      </c>
      <c r="AI837" s="27">
        <f t="shared" si="136"/>
        <v>25.346101625928096</v>
      </c>
      <c r="AJ837" s="89">
        <f t="shared" si="143"/>
        <v>0.46050521478893564</v>
      </c>
      <c r="AK837" s="67">
        <f t="shared" si="137"/>
        <v>1</v>
      </c>
      <c r="AL837" s="67">
        <f t="shared" si="138"/>
        <v>0</v>
      </c>
      <c r="AM837" s="75">
        <f t="shared" si="139"/>
        <v>0</v>
      </c>
    </row>
    <row r="838" spans="1:39" x14ac:dyDescent="0.25">
      <c r="A838" s="5"/>
      <c r="B838" s="50" t="s">
        <v>331</v>
      </c>
      <c r="C838" s="6" t="s">
        <v>2023</v>
      </c>
      <c r="D838" s="6" t="s">
        <v>2024</v>
      </c>
      <c r="E838" s="67" t="s">
        <v>947</v>
      </c>
      <c r="F838" s="76"/>
      <c r="G838" s="8">
        <v>42624</v>
      </c>
      <c r="H838" s="90">
        <f>VLOOKUP(C838,'[1]Actualisation du CIF'!B$7:G$1272,6,0)</f>
        <v>0.39724999999999999</v>
      </c>
      <c r="I838" s="68">
        <v>0.39841399999999999</v>
      </c>
      <c r="J838" s="11">
        <v>257.964292</v>
      </c>
      <c r="K838" s="11">
        <v>284.13949500000001</v>
      </c>
      <c r="L838" s="51">
        <v>13329.66094</v>
      </c>
      <c r="M838" s="41">
        <v>460486</v>
      </c>
      <c r="N838" s="21">
        <v>10.803444069069069</v>
      </c>
      <c r="O838" s="8">
        <v>0</v>
      </c>
      <c r="P838" s="23">
        <v>-0.13872464972414292</v>
      </c>
      <c r="Q838" s="24">
        <v>0</v>
      </c>
      <c r="R838" s="24">
        <v>1</v>
      </c>
      <c r="S838" s="42">
        <v>0</v>
      </c>
      <c r="T838" s="32">
        <v>460486</v>
      </c>
      <c r="U838" s="39">
        <v>0</v>
      </c>
      <c r="V838" s="64">
        <v>506534.60000000003</v>
      </c>
      <c r="W838" s="27">
        <v>11.883788475975976</v>
      </c>
      <c r="X838" s="88">
        <v>0.10000000000000007</v>
      </c>
      <c r="Y838" s="26">
        <v>741617.30786000029</v>
      </c>
      <c r="Z838" s="27">
        <v>17.399054707676434</v>
      </c>
      <c r="AA838" s="89">
        <v>0.61051000000000066</v>
      </c>
      <c r="AB838" s="67">
        <v>1</v>
      </c>
      <c r="AC838" s="67">
        <v>0</v>
      </c>
      <c r="AD838" s="75">
        <v>0</v>
      </c>
      <c r="AE838" s="64">
        <v>506534.60000000003</v>
      </c>
      <c r="AF838" s="27">
        <f t="shared" si="135"/>
        <v>11.883788475975976</v>
      </c>
      <c r="AG838" s="88">
        <f t="shared" si="142"/>
        <v>0.10000000000000007</v>
      </c>
      <c r="AH838" s="26">
        <v>741617.30786000029</v>
      </c>
      <c r="AI838" s="27">
        <f t="shared" si="136"/>
        <v>17.399054707676434</v>
      </c>
      <c r="AJ838" s="89">
        <f t="shared" si="143"/>
        <v>0.61051000000000066</v>
      </c>
      <c r="AK838" s="67">
        <f t="shared" si="137"/>
        <v>1</v>
      </c>
      <c r="AL838" s="67">
        <f t="shared" si="138"/>
        <v>0</v>
      </c>
      <c r="AM838" s="75">
        <f t="shared" si="139"/>
        <v>0</v>
      </c>
    </row>
    <row r="839" spans="1:39" x14ac:dyDescent="0.25">
      <c r="A839" s="5"/>
      <c r="B839" s="50" t="s">
        <v>331</v>
      </c>
      <c r="C839" s="6" t="s">
        <v>340</v>
      </c>
      <c r="D839" s="6" t="s">
        <v>341</v>
      </c>
      <c r="E839" s="67" t="s">
        <v>2633</v>
      </c>
      <c r="F839" s="76"/>
      <c r="G839" s="8">
        <v>95373</v>
      </c>
      <c r="H839" s="90">
        <f>VLOOKUP(C839,'[1]Actualisation du CIF'!B$7:G$1272,6,0)</f>
        <v>0.32661499999999999</v>
      </c>
      <c r="I839" s="68">
        <v>0.33433200000000002</v>
      </c>
      <c r="J839" s="11">
        <v>229.15404799999999</v>
      </c>
      <c r="K839" s="11">
        <v>401.16184900000002</v>
      </c>
      <c r="L839" s="51">
        <v>15202.128487</v>
      </c>
      <c r="M839" s="41">
        <v>2804867</v>
      </c>
      <c r="N839" s="21">
        <v>29.409445021127574</v>
      </c>
      <c r="O839" s="8">
        <v>0</v>
      </c>
      <c r="P839" s="23">
        <v>0.20371710000529594</v>
      </c>
      <c r="Q839" s="24">
        <v>1</v>
      </c>
      <c r="R839" s="24">
        <v>0</v>
      </c>
      <c r="S839" s="42">
        <v>0</v>
      </c>
      <c r="T839" s="32">
        <v>2804867</v>
      </c>
      <c r="U839" s="39">
        <v>0</v>
      </c>
      <c r="V839" s="64">
        <v>2664623.65</v>
      </c>
      <c r="W839" s="27">
        <v>27.938972770071192</v>
      </c>
      <c r="X839" s="88">
        <v>-5.0000000000000031E-2</v>
      </c>
      <c r="Y839" s="26">
        <v>2220802.3361926638</v>
      </c>
      <c r="Z839" s="27">
        <v>23.285440703266794</v>
      </c>
      <c r="AA839" s="89">
        <v>-0.20823256996047806</v>
      </c>
      <c r="AB839" s="67">
        <v>0</v>
      </c>
      <c r="AC839" s="67">
        <v>1</v>
      </c>
      <c r="AD839" s="75">
        <v>0</v>
      </c>
      <c r="AE839" s="64">
        <v>2804867</v>
      </c>
      <c r="AF839" s="27">
        <f t="shared" si="135"/>
        <v>29.409445021127574</v>
      </c>
      <c r="AG839" s="88">
        <f t="shared" si="142"/>
        <v>0</v>
      </c>
      <c r="AH839" s="26">
        <v>2804867</v>
      </c>
      <c r="AI839" s="27">
        <f t="shared" si="136"/>
        <v>29.409445021127574</v>
      </c>
      <c r="AJ839" s="89">
        <f t="shared" si="143"/>
        <v>0</v>
      </c>
      <c r="AK839" s="67">
        <f t="shared" si="137"/>
        <v>0</v>
      </c>
      <c r="AL839" s="67">
        <f t="shared" si="138"/>
        <v>0</v>
      </c>
      <c r="AM839" s="75">
        <f t="shared" si="139"/>
        <v>1</v>
      </c>
    </row>
    <row r="840" spans="1:39" x14ac:dyDescent="0.25">
      <c r="A840" s="5"/>
      <c r="B840" s="50" t="s">
        <v>331</v>
      </c>
      <c r="C840" s="6" t="s">
        <v>338</v>
      </c>
      <c r="D840" s="6" t="s">
        <v>339</v>
      </c>
      <c r="E840" s="67" t="s">
        <v>2633</v>
      </c>
      <c r="F840" s="76"/>
      <c r="G840" s="8">
        <v>109215</v>
      </c>
      <c r="H840" s="90">
        <f>VLOOKUP(C840,'[1]Actualisation du CIF'!B$7:G$1272,6,0)</f>
        <v>0.421456</v>
      </c>
      <c r="I840" s="68">
        <v>0.48040300000000002</v>
      </c>
      <c r="J840" s="11">
        <v>389.43645099999998</v>
      </c>
      <c r="K840" s="11">
        <v>401.16184900000002</v>
      </c>
      <c r="L840" s="51">
        <v>11412.493412</v>
      </c>
      <c r="M840" s="41">
        <v>3009446</v>
      </c>
      <c r="N840" s="21">
        <v>27.555244243006914</v>
      </c>
      <c r="O840" s="8">
        <v>0</v>
      </c>
      <c r="P840" s="23">
        <v>3.3319448789688789E-3</v>
      </c>
      <c r="Q840" s="24">
        <v>1</v>
      </c>
      <c r="R840" s="24">
        <v>0</v>
      </c>
      <c r="S840" s="42">
        <v>0</v>
      </c>
      <c r="T840" s="32">
        <v>3009446</v>
      </c>
      <c r="U840" s="39">
        <v>0</v>
      </c>
      <c r="V840" s="64">
        <v>3009446</v>
      </c>
      <c r="W840" s="27">
        <v>27.555244243006914</v>
      </c>
      <c r="X840" s="88">
        <v>0</v>
      </c>
      <c r="Y840" s="26">
        <v>3009446</v>
      </c>
      <c r="Z840" s="27">
        <v>27.555244243006914</v>
      </c>
      <c r="AA840" s="89">
        <v>0</v>
      </c>
      <c r="AB840" s="67">
        <v>0</v>
      </c>
      <c r="AC840" s="67">
        <v>0</v>
      </c>
      <c r="AD840" s="75">
        <v>1</v>
      </c>
      <c r="AE840" s="64">
        <v>3009446</v>
      </c>
      <c r="AF840" s="27">
        <f t="shared" si="135"/>
        <v>27.555244243006914</v>
      </c>
      <c r="AG840" s="88">
        <f t="shared" si="142"/>
        <v>0</v>
      </c>
      <c r="AH840" s="26">
        <v>3110414.2048798711</v>
      </c>
      <c r="AI840" s="27">
        <f t="shared" si="136"/>
        <v>28.479734513389836</v>
      </c>
      <c r="AJ840" s="89">
        <f t="shared" si="143"/>
        <v>3.3550429175293758E-2</v>
      </c>
      <c r="AK840" s="67">
        <f t="shared" si="137"/>
        <v>1</v>
      </c>
      <c r="AL840" s="67">
        <f t="shared" si="138"/>
        <v>0</v>
      </c>
      <c r="AM840" s="75">
        <f t="shared" si="139"/>
        <v>0</v>
      </c>
    </row>
    <row r="841" spans="1:39" x14ac:dyDescent="0.25">
      <c r="A841" s="5"/>
      <c r="B841" s="50" t="s">
        <v>331</v>
      </c>
      <c r="C841" s="6" t="s">
        <v>2035</v>
      </c>
      <c r="D841" s="6" t="s">
        <v>2036</v>
      </c>
      <c r="E841" s="67" t="s">
        <v>947</v>
      </c>
      <c r="F841" s="76"/>
      <c r="G841" s="8">
        <v>17204</v>
      </c>
      <c r="H841" s="90">
        <f>VLOOKUP(C841,'[1]Actualisation du CIF'!B$7:G$1272,6,0)</f>
        <v>0.43650299999999997</v>
      </c>
      <c r="I841" s="68">
        <v>0.55638500000000002</v>
      </c>
      <c r="J841" s="11">
        <v>294.95146499999998</v>
      </c>
      <c r="K841" s="11">
        <v>284.13949500000001</v>
      </c>
      <c r="L841" s="51">
        <v>10066.526182</v>
      </c>
      <c r="M841" s="41">
        <v>389268</v>
      </c>
      <c r="N841" s="21">
        <v>22.626598465473144</v>
      </c>
      <c r="O841" s="8">
        <v>0</v>
      </c>
      <c r="P841" s="23">
        <v>-2.993605603019236E-4</v>
      </c>
      <c r="Q841" s="24">
        <v>0</v>
      </c>
      <c r="R841" s="24">
        <v>1</v>
      </c>
      <c r="S841" s="42">
        <v>0</v>
      </c>
      <c r="T841" s="32">
        <v>389267.99999999994</v>
      </c>
      <c r="U841" s="39">
        <v>0</v>
      </c>
      <c r="V841" s="64">
        <v>428194.8</v>
      </c>
      <c r="W841" s="27">
        <v>24.889258312020459</v>
      </c>
      <c r="X841" s="88">
        <v>9.9999999999999964E-2</v>
      </c>
      <c r="Y841" s="26">
        <v>490883.62120145583</v>
      </c>
      <c r="Z841" s="27">
        <v>28.533109811756326</v>
      </c>
      <c r="AA841" s="89">
        <v>0.26104283219133301</v>
      </c>
      <c r="AB841" s="67">
        <v>1</v>
      </c>
      <c r="AC841" s="67">
        <v>0</v>
      </c>
      <c r="AD841" s="75">
        <v>0</v>
      </c>
      <c r="AE841" s="64">
        <v>428194.8</v>
      </c>
      <c r="AF841" s="27">
        <f t="shared" si="135"/>
        <v>24.889258312020459</v>
      </c>
      <c r="AG841" s="88">
        <f t="shared" si="142"/>
        <v>9.9999999999999964E-2</v>
      </c>
      <c r="AH841" s="26">
        <v>585145.02401316562</v>
      </c>
      <c r="AI841" s="27">
        <f t="shared" si="136"/>
        <v>34.012149733385584</v>
      </c>
      <c r="AJ841" s="89">
        <f t="shared" si="143"/>
        <v>0.50319323451495013</v>
      </c>
      <c r="AK841" s="67">
        <f t="shared" si="137"/>
        <v>1</v>
      </c>
      <c r="AL841" s="67">
        <f t="shared" si="138"/>
        <v>0</v>
      </c>
      <c r="AM841" s="75">
        <f t="shared" si="139"/>
        <v>0</v>
      </c>
    </row>
    <row r="842" spans="1:39" x14ac:dyDescent="0.25">
      <c r="A842" s="5"/>
      <c r="B842" s="50" t="s">
        <v>331</v>
      </c>
      <c r="C842" s="6" t="s">
        <v>2029</v>
      </c>
      <c r="D842" s="6" t="s">
        <v>2030</v>
      </c>
      <c r="E842" s="67" t="s">
        <v>947</v>
      </c>
      <c r="F842" s="76"/>
      <c r="G842" s="8">
        <v>35088</v>
      </c>
      <c r="H842" s="90">
        <f>VLOOKUP(C842,'[1]Actualisation du CIF'!B$7:G$1272,6,0)</f>
        <v>0.37598199999999998</v>
      </c>
      <c r="I842" s="68">
        <v>0.37087700000000001</v>
      </c>
      <c r="J842" s="11">
        <v>148.51014599999999</v>
      </c>
      <c r="K842" s="11">
        <v>284.13949500000001</v>
      </c>
      <c r="L842" s="51">
        <v>13337.225189999999</v>
      </c>
      <c r="M842" s="41">
        <v>942797</v>
      </c>
      <c r="N842" s="21">
        <v>26.869499544003649</v>
      </c>
      <c r="O842" s="8">
        <v>0</v>
      </c>
      <c r="P842" s="23">
        <v>9.2371864798906434E-4</v>
      </c>
      <c r="Q842" s="24">
        <v>1</v>
      </c>
      <c r="R842" s="24">
        <v>0</v>
      </c>
      <c r="S842" s="42">
        <v>0</v>
      </c>
      <c r="T842" s="32">
        <v>942797</v>
      </c>
      <c r="U842" s="39">
        <v>0</v>
      </c>
      <c r="V842" s="64">
        <v>964180.67792140716</v>
      </c>
      <c r="W842" s="27">
        <v>27.478929489324191</v>
      </c>
      <c r="X842" s="88">
        <v>2.2681105181080505E-2</v>
      </c>
      <c r="Y842" s="26">
        <v>1016222.2961443654</v>
      </c>
      <c r="Z842" s="27">
        <v>28.962103743284469</v>
      </c>
      <c r="AA842" s="89">
        <v>7.7880281910491289E-2</v>
      </c>
      <c r="AB842" s="67">
        <v>1</v>
      </c>
      <c r="AC842" s="67">
        <v>0</v>
      </c>
      <c r="AD842" s="75">
        <v>0</v>
      </c>
      <c r="AE842" s="64">
        <v>942797</v>
      </c>
      <c r="AF842" s="27">
        <f t="shared" ref="AF842:AF905" si="144">AE842/G842</f>
        <v>26.869499544003649</v>
      </c>
      <c r="AG842" s="88">
        <f t="shared" si="142"/>
        <v>0</v>
      </c>
      <c r="AH842" s="26">
        <v>942797</v>
      </c>
      <c r="AI842" s="27">
        <f t="shared" ref="AI842:AI905" si="145">AH842/G842</f>
        <v>26.869499544003649</v>
      </c>
      <c r="AJ842" s="89">
        <f t="shared" si="143"/>
        <v>0</v>
      </c>
      <c r="AK842" s="67">
        <f t="shared" ref="AK842:AK905" si="146">IF(AH842&gt;M842,1,0)</f>
        <v>0</v>
      </c>
      <c r="AL842" s="67">
        <f t="shared" ref="AL842:AL905" si="147">IF(AH842&lt;M842,1,0)</f>
        <v>0</v>
      </c>
      <c r="AM842" s="75">
        <f t="shared" ref="AM842:AM905" si="148">IF(AH842=M842,1,0)</f>
        <v>1</v>
      </c>
    </row>
    <row r="843" spans="1:39" x14ac:dyDescent="0.25">
      <c r="A843" s="5"/>
      <c r="B843" s="50" t="s">
        <v>331</v>
      </c>
      <c r="C843" s="6" t="s">
        <v>2019</v>
      </c>
      <c r="D843" s="6" t="s">
        <v>2020</v>
      </c>
      <c r="E843" s="67" t="s">
        <v>947</v>
      </c>
      <c r="F843" s="76"/>
      <c r="G843" s="8">
        <v>40107</v>
      </c>
      <c r="H843" s="90">
        <f>VLOOKUP(C843,'[1]Actualisation du CIF'!B$7:G$1272,6,0)</f>
        <v>0.439301</v>
      </c>
      <c r="I843" s="68">
        <v>0.434116</v>
      </c>
      <c r="J843" s="11">
        <v>270.07180799999998</v>
      </c>
      <c r="K843" s="11">
        <v>284.13949500000001</v>
      </c>
      <c r="L843" s="51">
        <v>11012.503860999999</v>
      </c>
      <c r="M843" s="41">
        <v>634050</v>
      </c>
      <c r="N843" s="21">
        <v>15.808961029246765</v>
      </c>
      <c r="O843" s="8">
        <v>0</v>
      </c>
      <c r="P843" s="23">
        <v>-2.0276087497720055E-3</v>
      </c>
      <c r="Q843" s="24">
        <v>0</v>
      </c>
      <c r="R843" s="24">
        <v>1</v>
      </c>
      <c r="S843" s="42">
        <v>0</v>
      </c>
      <c r="T843" s="32">
        <v>634050</v>
      </c>
      <c r="U843" s="39">
        <v>0</v>
      </c>
      <c r="V843" s="64">
        <v>697455</v>
      </c>
      <c r="W843" s="27">
        <v>17.389857132171443</v>
      </c>
      <c r="X843" s="88">
        <v>0.1</v>
      </c>
      <c r="Y843" s="26">
        <v>1021143.8655000003</v>
      </c>
      <c r="Z843" s="27">
        <v>25.460489827212214</v>
      </c>
      <c r="AA843" s="89">
        <v>0.61051000000000044</v>
      </c>
      <c r="AB843" s="67">
        <v>1</v>
      </c>
      <c r="AC843" s="67">
        <v>0</v>
      </c>
      <c r="AD843" s="75">
        <v>0</v>
      </c>
      <c r="AE843" s="64">
        <v>697455</v>
      </c>
      <c r="AF843" s="27">
        <f t="shared" si="144"/>
        <v>17.389857132171443</v>
      </c>
      <c r="AG843" s="88">
        <f t="shared" si="142"/>
        <v>0.1</v>
      </c>
      <c r="AH843" s="26">
        <v>1021143.8655000003</v>
      </c>
      <c r="AI843" s="27">
        <f t="shared" si="145"/>
        <v>25.460489827212214</v>
      </c>
      <c r="AJ843" s="89">
        <f t="shared" si="143"/>
        <v>0.61051000000000044</v>
      </c>
      <c r="AK843" s="67">
        <f t="shared" si="146"/>
        <v>1</v>
      </c>
      <c r="AL843" s="67">
        <f t="shared" si="147"/>
        <v>0</v>
      </c>
      <c r="AM843" s="75">
        <f t="shared" si="148"/>
        <v>0</v>
      </c>
    </row>
    <row r="844" spans="1:39" x14ac:dyDescent="0.25">
      <c r="A844" s="5"/>
      <c r="B844" s="50" t="s">
        <v>331</v>
      </c>
      <c r="C844" s="6" t="s">
        <v>332</v>
      </c>
      <c r="D844" s="6" t="s">
        <v>333</v>
      </c>
      <c r="E844" s="67" t="s">
        <v>2633</v>
      </c>
      <c r="F844" s="76"/>
      <c r="G844" s="8">
        <v>282188</v>
      </c>
      <c r="H844" s="90">
        <f>VLOOKUP(C844,'[1]Actualisation du CIF'!B$7:G$1272,6,0)</f>
        <v>0.40760999999999997</v>
      </c>
      <c r="I844" s="68">
        <v>0.39649400000000001</v>
      </c>
      <c r="J844" s="11">
        <v>425.14018299999998</v>
      </c>
      <c r="K844" s="11">
        <v>401.16184900000002</v>
      </c>
      <c r="L844" s="51">
        <v>11273.899769</v>
      </c>
      <c r="M844" s="41">
        <v>7370100</v>
      </c>
      <c r="N844" s="21">
        <v>26.117694586587664</v>
      </c>
      <c r="O844" s="8">
        <v>0</v>
      </c>
      <c r="P844" s="23">
        <v>-2.3481241373594884E-3</v>
      </c>
      <c r="Q844" s="24">
        <v>0</v>
      </c>
      <c r="R844" s="24">
        <v>1</v>
      </c>
      <c r="S844" s="42">
        <v>0</v>
      </c>
      <c r="T844" s="32">
        <v>7370100</v>
      </c>
      <c r="U844" s="39">
        <v>0</v>
      </c>
      <c r="V844" s="64">
        <v>7370100</v>
      </c>
      <c r="W844" s="27">
        <v>26.117694586587664</v>
      </c>
      <c r="X844" s="88">
        <v>0</v>
      </c>
      <c r="Y844" s="26">
        <v>7370100</v>
      </c>
      <c r="Z844" s="27">
        <v>26.117694586587664</v>
      </c>
      <c r="AA844" s="89">
        <v>0</v>
      </c>
      <c r="AB844" s="67">
        <v>0</v>
      </c>
      <c r="AC844" s="67">
        <v>0</v>
      </c>
      <c r="AD844" s="75">
        <v>1</v>
      </c>
      <c r="AE844" s="64">
        <v>7370100</v>
      </c>
      <c r="AF844" s="27">
        <f t="shared" si="144"/>
        <v>26.117694586587664</v>
      </c>
      <c r="AG844" s="88">
        <f t="shared" si="142"/>
        <v>0</v>
      </c>
      <c r="AH844" s="26">
        <v>7370100</v>
      </c>
      <c r="AI844" s="27">
        <f t="shared" si="145"/>
        <v>26.117694586587664</v>
      </c>
      <c r="AJ844" s="89">
        <f t="shared" si="143"/>
        <v>0</v>
      </c>
      <c r="AK844" s="67">
        <f t="shared" si="146"/>
        <v>0</v>
      </c>
      <c r="AL844" s="67">
        <f t="shared" si="147"/>
        <v>0</v>
      </c>
      <c r="AM844" s="75">
        <f t="shared" si="148"/>
        <v>1</v>
      </c>
    </row>
    <row r="845" spans="1:39" x14ac:dyDescent="0.25">
      <c r="A845" s="5"/>
      <c r="B845" s="50" t="s">
        <v>331</v>
      </c>
      <c r="C845" s="6" t="s">
        <v>2031</v>
      </c>
      <c r="D845" s="6" t="s">
        <v>2032</v>
      </c>
      <c r="E845" s="67" t="s">
        <v>947</v>
      </c>
      <c r="F845" s="76"/>
      <c r="G845" s="8">
        <v>28438</v>
      </c>
      <c r="H845" s="90">
        <f>VLOOKUP(C845,'[1]Actualisation du CIF'!B$7:G$1272,6,0)</f>
        <v>0.36264099999999999</v>
      </c>
      <c r="I845" s="68">
        <v>0.34835300000000002</v>
      </c>
      <c r="J845" s="11">
        <v>145.36591899999999</v>
      </c>
      <c r="K845" s="11">
        <v>284.13949500000001</v>
      </c>
      <c r="L845" s="51">
        <v>11851.103159</v>
      </c>
      <c r="M845" s="41">
        <v>908561</v>
      </c>
      <c r="N845" s="21">
        <v>31.948836064420846</v>
      </c>
      <c r="O845" s="8">
        <v>0</v>
      </c>
      <c r="P845" s="23">
        <v>7.3816542577551589E-3</v>
      </c>
      <c r="Q845" s="24">
        <v>1</v>
      </c>
      <c r="R845" s="24">
        <v>0</v>
      </c>
      <c r="S845" s="42">
        <v>0</v>
      </c>
      <c r="T845" s="32">
        <v>908561</v>
      </c>
      <c r="U845" s="39">
        <v>0</v>
      </c>
      <c r="V845" s="64">
        <v>863132.95</v>
      </c>
      <c r="W845" s="27">
        <v>30.3513942611998</v>
      </c>
      <c r="X845" s="88">
        <v>-5.0000000000000051E-2</v>
      </c>
      <c r="Y845" s="26">
        <v>829830.08372820774</v>
      </c>
      <c r="Z845" s="27">
        <v>29.180325048463597</v>
      </c>
      <c r="AA845" s="89">
        <v>-8.6654518817990495E-2</v>
      </c>
      <c r="AB845" s="67">
        <v>0</v>
      </c>
      <c r="AC845" s="67">
        <v>1</v>
      </c>
      <c r="AD845" s="75">
        <v>0</v>
      </c>
      <c r="AE845" s="64">
        <v>908561</v>
      </c>
      <c r="AF845" s="27">
        <f t="shared" si="144"/>
        <v>31.948836064420846</v>
      </c>
      <c r="AG845" s="88">
        <f t="shared" si="142"/>
        <v>0</v>
      </c>
      <c r="AH845" s="26">
        <v>908561</v>
      </c>
      <c r="AI845" s="27">
        <f t="shared" si="145"/>
        <v>31.948836064420846</v>
      </c>
      <c r="AJ845" s="89">
        <f t="shared" si="143"/>
        <v>0</v>
      </c>
      <c r="AK845" s="67">
        <f t="shared" si="146"/>
        <v>0</v>
      </c>
      <c r="AL845" s="67">
        <f t="shared" si="147"/>
        <v>0</v>
      </c>
      <c r="AM845" s="75">
        <f t="shared" si="148"/>
        <v>1</v>
      </c>
    </row>
    <row r="846" spans="1:39" x14ac:dyDescent="0.25">
      <c r="A846" s="5"/>
      <c r="B846" s="50" t="s">
        <v>331</v>
      </c>
      <c r="C846" s="6" t="s">
        <v>342</v>
      </c>
      <c r="D846" s="6" t="s">
        <v>343</v>
      </c>
      <c r="E846" s="67" t="s">
        <v>2633</v>
      </c>
      <c r="F846" s="76"/>
      <c r="G846" s="8">
        <v>126750</v>
      </c>
      <c r="H846" s="90">
        <f>VLOOKUP(C846,'[1]Actualisation du CIF'!B$7:G$1272,6,0)</f>
        <v>0.38704699999999997</v>
      </c>
      <c r="I846" s="68">
        <v>0.38705400000000001</v>
      </c>
      <c r="J846" s="11">
        <v>403.16195699999997</v>
      </c>
      <c r="K846" s="11">
        <v>401.16184900000002</v>
      </c>
      <c r="L846" s="51">
        <v>10198.901733999999</v>
      </c>
      <c r="M846" s="41">
        <v>2471026</v>
      </c>
      <c r="N846" s="21">
        <v>19.495274161735701</v>
      </c>
      <c r="O846" s="8">
        <v>0</v>
      </c>
      <c r="P846" s="23">
        <v>-8.285173632331122E-2</v>
      </c>
      <c r="Q846" s="24">
        <v>0</v>
      </c>
      <c r="R846" s="24">
        <v>1</v>
      </c>
      <c r="S846" s="42">
        <v>0</v>
      </c>
      <c r="T846" s="32">
        <v>2471026</v>
      </c>
      <c r="U846" s="39">
        <v>0</v>
      </c>
      <c r="V846" s="64">
        <v>2718128.6</v>
      </c>
      <c r="W846" s="27">
        <v>21.444801577909271</v>
      </c>
      <c r="X846" s="88">
        <v>0.10000000000000003</v>
      </c>
      <c r="Y846" s="26">
        <v>3219363.2348719002</v>
      </c>
      <c r="Z846" s="27">
        <v>25.399315462500198</v>
      </c>
      <c r="AA846" s="89">
        <v>0.30284474338671474</v>
      </c>
      <c r="AB846" s="67">
        <v>1</v>
      </c>
      <c r="AC846" s="67">
        <v>0</v>
      </c>
      <c r="AD846" s="75">
        <v>0</v>
      </c>
      <c r="AE846" s="64">
        <v>2717447.8233896592</v>
      </c>
      <c r="AF846" s="27">
        <f t="shared" si="144"/>
        <v>21.439430559287253</v>
      </c>
      <c r="AG846" s="88">
        <f t="shared" si="142"/>
        <v>9.9724496379098873E-2</v>
      </c>
      <c r="AH846" s="26">
        <v>3010729.1282388289</v>
      </c>
      <c r="AI846" s="27">
        <f t="shared" si="145"/>
        <v>23.753287007801411</v>
      </c>
      <c r="AJ846" s="89">
        <f t="shared" si="143"/>
        <v>0.21841256556540839</v>
      </c>
      <c r="AK846" s="67">
        <f t="shared" si="146"/>
        <v>1</v>
      </c>
      <c r="AL846" s="67">
        <f t="shared" si="147"/>
        <v>0</v>
      </c>
      <c r="AM846" s="75">
        <f t="shared" si="148"/>
        <v>0</v>
      </c>
    </row>
    <row r="847" spans="1:39" x14ac:dyDescent="0.25">
      <c r="A847" s="5"/>
      <c r="B847" s="50" t="s">
        <v>331</v>
      </c>
      <c r="C847" s="6" t="s">
        <v>334</v>
      </c>
      <c r="D847" s="6" t="s">
        <v>335</v>
      </c>
      <c r="E847" s="67" t="s">
        <v>2633</v>
      </c>
      <c r="F847" s="76"/>
      <c r="G847" s="8">
        <v>245600</v>
      </c>
      <c r="H847" s="90">
        <f>VLOOKUP(C847,'[1]Actualisation du CIF'!B$7:G$1272,6,0)</f>
        <v>0.35512199999999999</v>
      </c>
      <c r="I847" s="68">
        <v>0.35512199999999999</v>
      </c>
      <c r="J847" s="11">
        <v>328.34814299999999</v>
      </c>
      <c r="K847" s="11">
        <v>401.16184900000002</v>
      </c>
      <c r="L847" s="51">
        <v>10086.879916</v>
      </c>
      <c r="M847" s="41">
        <v>5629430</v>
      </c>
      <c r="N847" s="21">
        <v>22.921131921824106</v>
      </c>
      <c r="O847" s="8">
        <v>0</v>
      </c>
      <c r="P847" s="23">
        <v>-8.3621612387260083E-2</v>
      </c>
      <c r="Q847" s="24">
        <v>0</v>
      </c>
      <c r="R847" s="24">
        <v>1</v>
      </c>
      <c r="S847" s="42">
        <v>0</v>
      </c>
      <c r="T847" s="32">
        <v>5629430</v>
      </c>
      <c r="U847" s="39">
        <v>0</v>
      </c>
      <c r="V847" s="64">
        <v>5820599.999573119</v>
      </c>
      <c r="W847" s="27">
        <v>23.699511398913351</v>
      </c>
      <c r="X847" s="88">
        <v>3.3959033076726951E-2</v>
      </c>
      <c r="Y847" s="26">
        <v>6134766.6800954454</v>
      </c>
      <c r="Z847" s="27">
        <v>24.978691694199696</v>
      </c>
      <c r="AA847" s="89">
        <v>8.9766935568156167E-2</v>
      </c>
      <c r="AB847" s="67">
        <v>1</v>
      </c>
      <c r="AC847" s="67">
        <v>0</v>
      </c>
      <c r="AD847" s="75">
        <v>0</v>
      </c>
      <c r="AE847" s="64">
        <v>5629430</v>
      </c>
      <c r="AF847" s="27">
        <f t="shared" si="144"/>
        <v>22.921131921824106</v>
      </c>
      <c r="AG847" s="88">
        <f t="shared" si="142"/>
        <v>0</v>
      </c>
      <c r="AH847" s="26">
        <v>5736426.8985154675</v>
      </c>
      <c r="AI847" s="27">
        <f t="shared" si="145"/>
        <v>23.35678704607275</v>
      </c>
      <c r="AJ847" s="89">
        <f t="shared" si="143"/>
        <v>1.900670201343076E-2</v>
      </c>
      <c r="AK847" s="67">
        <f t="shared" si="146"/>
        <v>1</v>
      </c>
      <c r="AL847" s="67">
        <f t="shared" si="147"/>
        <v>0</v>
      </c>
      <c r="AM847" s="75">
        <f t="shared" si="148"/>
        <v>0</v>
      </c>
    </row>
    <row r="848" spans="1:39" x14ac:dyDescent="0.25">
      <c r="A848" s="5"/>
      <c r="B848" s="50" t="s">
        <v>331</v>
      </c>
      <c r="C848" s="6" t="s">
        <v>813</v>
      </c>
      <c r="D848" s="6" t="s">
        <v>814</v>
      </c>
      <c r="E848" s="67" t="s">
        <v>543</v>
      </c>
      <c r="F848" s="76"/>
      <c r="G848" s="8">
        <v>24846</v>
      </c>
      <c r="H848" s="90">
        <f>VLOOKUP(C848,'[1]Actualisation du CIF'!B$7:G$1272,6,0)</f>
        <v>0.33066499999999999</v>
      </c>
      <c r="I848" s="68">
        <v>0.33066499999999999</v>
      </c>
      <c r="J848" s="11">
        <v>140.809788</v>
      </c>
      <c r="K848" s="11">
        <v>177.267167</v>
      </c>
      <c r="L848" s="51">
        <v>12596.830814000001</v>
      </c>
      <c r="M848" s="41">
        <v>0</v>
      </c>
      <c r="N848" s="21">
        <v>0</v>
      </c>
      <c r="O848" s="8">
        <v>-121192</v>
      </c>
      <c r="P848" s="23">
        <v>0</v>
      </c>
      <c r="Q848" s="24">
        <v>0</v>
      </c>
      <c r="R848" s="24">
        <v>0</v>
      </c>
      <c r="S848" s="42">
        <v>1</v>
      </c>
      <c r="T848" s="32">
        <v>124230</v>
      </c>
      <c r="U848" s="39">
        <v>1</v>
      </c>
      <c r="V848" s="64">
        <v>136653</v>
      </c>
      <c r="W848" s="27">
        <v>5.5</v>
      </c>
      <c r="X848" s="88" t="s">
        <v>2632</v>
      </c>
      <c r="Y848" s="26">
        <v>200073.65730000008</v>
      </c>
      <c r="Z848" s="27">
        <v>8.0525500000000036</v>
      </c>
      <c r="AA848" s="89" t="s">
        <v>2632</v>
      </c>
      <c r="AB848" s="67">
        <v>1</v>
      </c>
      <c r="AC848" s="67">
        <v>0</v>
      </c>
      <c r="AD848" s="75">
        <v>0</v>
      </c>
      <c r="AE848" s="64">
        <v>136653</v>
      </c>
      <c r="AF848" s="27">
        <f t="shared" si="144"/>
        <v>5.5</v>
      </c>
      <c r="AG848" s="88" t="s">
        <v>2632</v>
      </c>
      <c r="AH848" s="26">
        <v>200073.65730000014</v>
      </c>
      <c r="AI848" s="27">
        <f t="shared" si="145"/>
        <v>8.0525500000000054</v>
      </c>
      <c r="AJ848" s="89" t="s">
        <v>2632</v>
      </c>
      <c r="AK848" s="67">
        <f t="shared" si="146"/>
        <v>1</v>
      </c>
      <c r="AL848" s="67">
        <f t="shared" si="147"/>
        <v>0</v>
      </c>
      <c r="AM848" s="75">
        <f t="shared" si="148"/>
        <v>0</v>
      </c>
    </row>
    <row r="849" spans="1:39" x14ac:dyDescent="0.25">
      <c r="A849" s="5"/>
      <c r="B849" s="50" t="s">
        <v>331</v>
      </c>
      <c r="C849" s="6" t="s">
        <v>336</v>
      </c>
      <c r="D849" s="6" t="s">
        <v>337</v>
      </c>
      <c r="E849" s="67" t="s">
        <v>2633</v>
      </c>
      <c r="F849" s="76"/>
      <c r="G849" s="8">
        <v>123895</v>
      </c>
      <c r="H849" s="90">
        <f>VLOOKUP(C849,'[1]Actualisation du CIF'!B$7:G$1272,6,0)</f>
        <v>0.34497499999999998</v>
      </c>
      <c r="I849" s="68">
        <v>0.34877799999999998</v>
      </c>
      <c r="J849" s="11">
        <v>393.73785099999998</v>
      </c>
      <c r="K849" s="11">
        <v>401.16184900000002</v>
      </c>
      <c r="L849" s="51">
        <v>12013.120782</v>
      </c>
      <c r="M849" s="41">
        <v>1876635</v>
      </c>
      <c r="N849" s="21">
        <v>15.14697929698535</v>
      </c>
      <c r="O849" s="8">
        <v>0</v>
      </c>
      <c r="P849" s="23">
        <v>0.40996562168767642</v>
      </c>
      <c r="Q849" s="24">
        <v>1</v>
      </c>
      <c r="R849" s="24">
        <v>0</v>
      </c>
      <c r="S849" s="42">
        <v>0</v>
      </c>
      <c r="T849" s="32">
        <v>1876635</v>
      </c>
      <c r="U849" s="39">
        <v>0</v>
      </c>
      <c r="V849" s="64">
        <v>2064298.5000000002</v>
      </c>
      <c r="W849" s="27">
        <v>16.661677226683889</v>
      </c>
      <c r="X849" s="88">
        <v>0.10000000000000013</v>
      </c>
      <c r="Y849" s="26">
        <v>2647519.5023387028</v>
      </c>
      <c r="Z849" s="27">
        <v>21.369058495812606</v>
      </c>
      <c r="AA849" s="89">
        <v>0.41078020091211281</v>
      </c>
      <c r="AB849" s="67">
        <v>1</v>
      </c>
      <c r="AC849" s="67">
        <v>0</v>
      </c>
      <c r="AD849" s="75">
        <v>0</v>
      </c>
      <c r="AE849" s="64">
        <v>2064298.5000000002</v>
      </c>
      <c r="AF849" s="27">
        <f t="shared" si="144"/>
        <v>16.661677226683889</v>
      </c>
      <c r="AG849" s="88">
        <f t="shared" ref="AG849:AG864" si="149">(AE849-M849)/M849</f>
        <v>0.10000000000000013</v>
      </c>
      <c r="AH849" s="26">
        <v>2503451.4102211623</v>
      </c>
      <c r="AI849" s="27">
        <f t="shared" si="145"/>
        <v>20.206234393810583</v>
      </c>
      <c r="AJ849" s="89">
        <f t="shared" ref="AJ849:AJ864" si="150">(AH849-M849)/M849</f>
        <v>0.33401082800926246</v>
      </c>
      <c r="AK849" s="67">
        <f t="shared" si="146"/>
        <v>1</v>
      </c>
      <c r="AL849" s="67">
        <f t="shared" si="147"/>
        <v>0</v>
      </c>
      <c r="AM849" s="75">
        <f t="shared" si="148"/>
        <v>0</v>
      </c>
    </row>
    <row r="850" spans="1:39" x14ac:dyDescent="0.25">
      <c r="A850" s="5"/>
      <c r="B850" s="50" t="s">
        <v>331</v>
      </c>
      <c r="C850" s="6" t="s">
        <v>815</v>
      </c>
      <c r="D850" s="6" t="s">
        <v>816</v>
      </c>
      <c r="E850" s="67" t="s">
        <v>543</v>
      </c>
      <c r="F850" s="76"/>
      <c r="G850" s="8">
        <v>28143</v>
      </c>
      <c r="H850" s="90">
        <f>VLOOKUP(C850,'[1]Actualisation du CIF'!B$7:G$1272,6,0)</f>
        <v>0.37241099999999999</v>
      </c>
      <c r="I850" s="68">
        <v>0.37241099999999999</v>
      </c>
      <c r="J850" s="11">
        <v>83.237820999999997</v>
      </c>
      <c r="K850" s="11">
        <v>177.267167</v>
      </c>
      <c r="L850" s="51">
        <v>12452.200335</v>
      </c>
      <c r="M850" s="41">
        <v>801287</v>
      </c>
      <c r="N850" s="21">
        <v>28.471982375723982</v>
      </c>
      <c r="O850" s="8">
        <v>0</v>
      </c>
      <c r="P850" s="23">
        <v>1.3944140153989511E-3</v>
      </c>
      <c r="Q850" s="24">
        <v>1</v>
      </c>
      <c r="R850" s="24">
        <v>0</v>
      </c>
      <c r="S850" s="42">
        <v>0</v>
      </c>
      <c r="T850" s="32">
        <v>801287</v>
      </c>
      <c r="U850" s="39">
        <v>0</v>
      </c>
      <c r="V850" s="64">
        <v>822677.28844800009</v>
      </c>
      <c r="W850" s="27">
        <v>29.232039528408489</v>
      </c>
      <c r="X850" s="88">
        <v>2.6694915115308367E-2</v>
      </c>
      <c r="Y850" s="26">
        <v>867081.26619458478</v>
      </c>
      <c r="Z850" s="27">
        <v>30.809837835148521</v>
      </c>
      <c r="AA850" s="89">
        <v>8.2110737094929512E-2</v>
      </c>
      <c r="AB850" s="67">
        <v>1</v>
      </c>
      <c r="AC850" s="67">
        <v>0</v>
      </c>
      <c r="AD850" s="75">
        <v>0</v>
      </c>
      <c r="AE850" s="64">
        <v>801287</v>
      </c>
      <c r="AF850" s="27">
        <f t="shared" si="144"/>
        <v>28.471982375723982</v>
      </c>
      <c r="AG850" s="88">
        <f t="shared" si="149"/>
        <v>0</v>
      </c>
      <c r="AH850" s="26">
        <v>810584.03918400558</v>
      </c>
      <c r="AI850" s="27">
        <f t="shared" si="145"/>
        <v>28.802332344952763</v>
      </c>
      <c r="AJ850" s="89">
        <f t="shared" si="150"/>
        <v>1.1602633243776053E-2</v>
      </c>
      <c r="AK850" s="67">
        <f t="shared" si="146"/>
        <v>1</v>
      </c>
      <c r="AL850" s="67">
        <f t="shared" si="147"/>
        <v>0</v>
      </c>
      <c r="AM850" s="75">
        <f t="shared" si="148"/>
        <v>0</v>
      </c>
    </row>
    <row r="851" spans="1:39" x14ac:dyDescent="0.25">
      <c r="A851" s="5"/>
      <c r="B851" s="50" t="s">
        <v>331</v>
      </c>
      <c r="C851" s="6" t="s">
        <v>2025</v>
      </c>
      <c r="D851" s="6" t="s">
        <v>2026</v>
      </c>
      <c r="E851" s="67" t="s">
        <v>947</v>
      </c>
      <c r="F851" s="76"/>
      <c r="G851" s="8">
        <v>24902</v>
      </c>
      <c r="H851" s="90">
        <f>VLOOKUP(C851,'[1]Actualisation du CIF'!B$7:G$1272,6,0)</f>
        <v>0.39616000000000001</v>
      </c>
      <c r="I851" s="68">
        <v>0.39616000000000001</v>
      </c>
      <c r="J851" s="11">
        <v>172.944221</v>
      </c>
      <c r="K851" s="11">
        <v>284.13949500000001</v>
      </c>
      <c r="L851" s="51">
        <v>11129.05825</v>
      </c>
      <c r="M851" s="41">
        <v>445423</v>
      </c>
      <c r="N851" s="21">
        <v>17.887037185768211</v>
      </c>
      <c r="O851" s="8">
        <v>0</v>
      </c>
      <c r="P851" s="23">
        <v>-9.4846192771161728E-2</v>
      </c>
      <c r="Q851" s="24">
        <v>0</v>
      </c>
      <c r="R851" s="24">
        <v>1</v>
      </c>
      <c r="S851" s="42">
        <v>0</v>
      </c>
      <c r="T851" s="32">
        <v>445423</v>
      </c>
      <c r="U851" s="39">
        <v>0</v>
      </c>
      <c r="V851" s="64">
        <v>489965.30000000005</v>
      </c>
      <c r="W851" s="27">
        <v>19.675740904345034</v>
      </c>
      <c r="X851" s="88">
        <v>0.1000000000000001</v>
      </c>
      <c r="Y851" s="26">
        <v>717358.19573000027</v>
      </c>
      <c r="Z851" s="27">
        <v>28.807252258051573</v>
      </c>
      <c r="AA851" s="89">
        <v>0.61051000000000055</v>
      </c>
      <c r="AB851" s="67">
        <v>1</v>
      </c>
      <c r="AC851" s="67">
        <v>0</v>
      </c>
      <c r="AD851" s="75">
        <v>0</v>
      </c>
      <c r="AE851" s="64">
        <v>489965.30000000005</v>
      </c>
      <c r="AF851" s="27">
        <f t="shared" si="144"/>
        <v>19.675740904345034</v>
      </c>
      <c r="AG851" s="88">
        <f t="shared" si="149"/>
        <v>0.1000000000000001</v>
      </c>
      <c r="AH851" s="26">
        <v>700382.41216054035</v>
      </c>
      <c r="AI851" s="27">
        <f t="shared" si="145"/>
        <v>28.125548637078964</v>
      </c>
      <c r="AJ851" s="89">
        <f t="shared" si="150"/>
        <v>0.57239839918580848</v>
      </c>
      <c r="AK851" s="67">
        <f t="shared" si="146"/>
        <v>1</v>
      </c>
      <c r="AL851" s="67">
        <f t="shared" si="147"/>
        <v>0</v>
      </c>
      <c r="AM851" s="75">
        <f t="shared" si="148"/>
        <v>0</v>
      </c>
    </row>
    <row r="852" spans="1:39" x14ac:dyDescent="0.25">
      <c r="A852" s="5"/>
      <c r="B852" s="50" t="s">
        <v>331</v>
      </c>
      <c r="C852" s="6" t="s">
        <v>344</v>
      </c>
      <c r="D852" s="6" t="s">
        <v>345</v>
      </c>
      <c r="E852" s="67" t="s">
        <v>2633</v>
      </c>
      <c r="F852" s="76"/>
      <c r="G852" s="8">
        <v>107116</v>
      </c>
      <c r="H852" s="90">
        <f>VLOOKUP(C852,'[1]Actualisation du CIF'!B$7:G$1272,6,0)</f>
        <v>0.403451</v>
      </c>
      <c r="I852" s="68">
        <v>0.37401600000000002</v>
      </c>
      <c r="J852" s="11">
        <v>487.39305999999999</v>
      </c>
      <c r="K852" s="11">
        <v>401.16184900000002</v>
      </c>
      <c r="L852" s="51">
        <v>10376.487368</v>
      </c>
      <c r="M852" s="41">
        <v>1858916</v>
      </c>
      <c r="N852" s="21">
        <v>17.354232794353784</v>
      </c>
      <c r="O852" s="8">
        <v>0</v>
      </c>
      <c r="P852" s="23">
        <v>0.5668023280503961</v>
      </c>
      <c r="Q852" s="24">
        <v>1</v>
      </c>
      <c r="R852" s="24">
        <v>0</v>
      </c>
      <c r="S852" s="42">
        <v>0</v>
      </c>
      <c r="T852" s="32">
        <v>1858916</v>
      </c>
      <c r="U852" s="39">
        <v>0</v>
      </c>
      <c r="V852" s="64">
        <v>2044807.6</v>
      </c>
      <c r="W852" s="27">
        <v>19.089656073789165</v>
      </c>
      <c r="X852" s="88">
        <v>0.10000000000000005</v>
      </c>
      <c r="Y852" s="26">
        <v>2671127.3565152227</v>
      </c>
      <c r="Z852" s="27">
        <v>24.936772811860251</v>
      </c>
      <c r="AA852" s="89">
        <v>0.43692741173631444</v>
      </c>
      <c r="AB852" s="67">
        <v>1</v>
      </c>
      <c r="AC852" s="67">
        <v>0</v>
      </c>
      <c r="AD852" s="75">
        <v>0</v>
      </c>
      <c r="AE852" s="64">
        <v>2044807.6</v>
      </c>
      <c r="AF852" s="27">
        <f t="shared" si="144"/>
        <v>19.089656073789165</v>
      </c>
      <c r="AG852" s="88">
        <f t="shared" si="149"/>
        <v>0.10000000000000005</v>
      </c>
      <c r="AH852" s="26">
        <v>2315977.1025702776</v>
      </c>
      <c r="AI852" s="27">
        <f t="shared" si="145"/>
        <v>21.621206006294837</v>
      </c>
      <c r="AJ852" s="89">
        <f t="shared" si="150"/>
        <v>0.24587507050898352</v>
      </c>
      <c r="AK852" s="67">
        <f t="shared" si="146"/>
        <v>1</v>
      </c>
      <c r="AL852" s="67">
        <f t="shared" si="147"/>
        <v>0</v>
      </c>
      <c r="AM852" s="75">
        <f t="shared" si="148"/>
        <v>0</v>
      </c>
    </row>
    <row r="853" spans="1:39" x14ac:dyDescent="0.25">
      <c r="A853" s="5"/>
      <c r="B853" s="50" t="s">
        <v>346</v>
      </c>
      <c r="C853" s="6" t="s">
        <v>2041</v>
      </c>
      <c r="D853" s="6" t="s">
        <v>2042</v>
      </c>
      <c r="E853" s="67" t="s">
        <v>947</v>
      </c>
      <c r="F853" s="76"/>
      <c r="G853" s="8">
        <v>26958</v>
      </c>
      <c r="H853" s="90">
        <f>VLOOKUP(C853,'[1]Actualisation du CIF'!B$7:G$1272,6,0)</f>
        <v>0.288688</v>
      </c>
      <c r="I853" s="68">
        <v>0.32681199999999999</v>
      </c>
      <c r="J853" s="11">
        <v>127.75153899999999</v>
      </c>
      <c r="K853" s="11">
        <v>284.13949500000001</v>
      </c>
      <c r="L853" s="51">
        <v>13802.836513</v>
      </c>
      <c r="M853" s="41">
        <v>646260</v>
      </c>
      <c r="N853" s="21">
        <v>23.97284665034498</v>
      </c>
      <c r="O853" s="8">
        <v>0</v>
      </c>
      <c r="P853" s="23">
        <v>1.3391112491339713E-3</v>
      </c>
      <c r="Q853" s="24">
        <v>1</v>
      </c>
      <c r="R853" s="24">
        <v>0</v>
      </c>
      <c r="S853" s="42">
        <v>0</v>
      </c>
      <c r="T853" s="32">
        <v>646260</v>
      </c>
      <c r="U853" s="39">
        <v>0</v>
      </c>
      <c r="V853" s="64">
        <v>646260</v>
      </c>
      <c r="W853" s="27">
        <v>23.97284665034498</v>
      </c>
      <c r="X853" s="88">
        <v>0</v>
      </c>
      <c r="Y853" s="26">
        <v>646260</v>
      </c>
      <c r="Z853" s="27">
        <v>23.97284665034498</v>
      </c>
      <c r="AA853" s="89">
        <v>0</v>
      </c>
      <c r="AB853" s="67">
        <v>0</v>
      </c>
      <c r="AC853" s="67">
        <v>0</v>
      </c>
      <c r="AD853" s="75">
        <v>1</v>
      </c>
      <c r="AE853" s="64">
        <v>646260</v>
      </c>
      <c r="AF853" s="27">
        <f t="shared" si="144"/>
        <v>23.97284665034498</v>
      </c>
      <c r="AG853" s="88">
        <f t="shared" si="149"/>
        <v>0</v>
      </c>
      <c r="AH853" s="26">
        <v>678420.69400917576</v>
      </c>
      <c r="AI853" s="27">
        <f t="shared" si="145"/>
        <v>25.165839231737362</v>
      </c>
      <c r="AJ853" s="89">
        <f t="shared" si="150"/>
        <v>4.9764327065230339E-2</v>
      </c>
      <c r="AK853" s="67">
        <f t="shared" si="146"/>
        <v>1</v>
      </c>
      <c r="AL853" s="67">
        <f t="shared" si="147"/>
        <v>0</v>
      </c>
      <c r="AM853" s="75">
        <f t="shared" si="148"/>
        <v>0</v>
      </c>
    </row>
    <row r="854" spans="1:39" x14ac:dyDescent="0.25">
      <c r="A854" s="5"/>
      <c r="B854" s="50" t="s">
        <v>346</v>
      </c>
      <c r="C854" s="6" t="s">
        <v>2053</v>
      </c>
      <c r="D854" s="6" t="s">
        <v>2054</v>
      </c>
      <c r="E854" s="67" t="s">
        <v>947</v>
      </c>
      <c r="F854" s="76"/>
      <c r="G854" s="8">
        <v>14725</v>
      </c>
      <c r="H854" s="90">
        <f>VLOOKUP(C854,'[1]Actualisation du CIF'!B$7:G$1272,6,0)</f>
        <v>0.26552399999999998</v>
      </c>
      <c r="I854" s="68">
        <v>0.27695599999999998</v>
      </c>
      <c r="J854" s="11">
        <v>181.18404100000001</v>
      </c>
      <c r="K854" s="11">
        <v>284.13949500000001</v>
      </c>
      <c r="L854" s="51">
        <v>11859.002141999999</v>
      </c>
      <c r="M854" s="41">
        <v>215505</v>
      </c>
      <c r="N854" s="21">
        <v>14.635314091680815</v>
      </c>
      <c r="O854" s="8">
        <v>0</v>
      </c>
      <c r="P854" s="23">
        <v>3.0518523942007891E-3</v>
      </c>
      <c r="Q854" s="24">
        <v>1</v>
      </c>
      <c r="R854" s="24">
        <v>0</v>
      </c>
      <c r="S854" s="42">
        <v>0</v>
      </c>
      <c r="T854" s="32">
        <v>215505</v>
      </c>
      <c r="U854" s="39">
        <v>0</v>
      </c>
      <c r="V854" s="64">
        <v>237055.50000000003</v>
      </c>
      <c r="W854" s="27">
        <v>16.098845500848899</v>
      </c>
      <c r="X854" s="88">
        <v>0.10000000000000013</v>
      </c>
      <c r="Y854" s="26">
        <v>285158.58173924376</v>
      </c>
      <c r="Z854" s="27">
        <v>19.365608267520798</v>
      </c>
      <c r="AA854" s="89">
        <v>0.32321097765362178</v>
      </c>
      <c r="AB854" s="67">
        <v>1</v>
      </c>
      <c r="AC854" s="67">
        <v>0</v>
      </c>
      <c r="AD854" s="75">
        <v>0</v>
      </c>
      <c r="AE854" s="64">
        <v>237055.50000000003</v>
      </c>
      <c r="AF854" s="27">
        <f t="shared" si="144"/>
        <v>16.098845500848899</v>
      </c>
      <c r="AG854" s="88">
        <f t="shared" si="149"/>
        <v>0.10000000000000013</v>
      </c>
      <c r="AH854" s="26">
        <v>278106.97112983145</v>
      </c>
      <c r="AI854" s="27">
        <f t="shared" si="145"/>
        <v>18.886721299139658</v>
      </c>
      <c r="AJ854" s="89">
        <f t="shared" si="150"/>
        <v>0.29048964585430248</v>
      </c>
      <c r="AK854" s="67">
        <f t="shared" si="146"/>
        <v>1</v>
      </c>
      <c r="AL854" s="67">
        <f t="shared" si="147"/>
        <v>0</v>
      </c>
      <c r="AM854" s="75">
        <f t="shared" si="148"/>
        <v>0</v>
      </c>
    </row>
    <row r="855" spans="1:39" x14ac:dyDescent="0.25">
      <c r="A855" s="5"/>
      <c r="B855" s="50" t="s">
        <v>346</v>
      </c>
      <c r="C855" s="6" t="s">
        <v>2039</v>
      </c>
      <c r="D855" s="6" t="s">
        <v>2040</v>
      </c>
      <c r="E855" s="67" t="s">
        <v>947</v>
      </c>
      <c r="F855" s="76"/>
      <c r="G855" s="8">
        <v>41655</v>
      </c>
      <c r="H855" s="90">
        <f>VLOOKUP(C855,'[1]Actualisation du CIF'!B$7:G$1272,6,0)</f>
        <v>0.33970400000000001</v>
      </c>
      <c r="I855" s="68">
        <v>0.36073100000000002</v>
      </c>
      <c r="J855" s="11">
        <v>185.35594800000001</v>
      </c>
      <c r="K855" s="11">
        <v>284.13949500000001</v>
      </c>
      <c r="L855" s="51">
        <v>16364.027338</v>
      </c>
      <c r="M855" s="41">
        <v>743198</v>
      </c>
      <c r="N855" s="21">
        <v>17.841747689353017</v>
      </c>
      <c r="O855" s="8">
        <v>0</v>
      </c>
      <c r="P855" s="23">
        <v>6.7363060993820183E-3</v>
      </c>
      <c r="Q855" s="24">
        <v>1</v>
      </c>
      <c r="R855" s="24">
        <v>0</v>
      </c>
      <c r="S855" s="42">
        <v>0</v>
      </c>
      <c r="T855" s="32">
        <v>743197.99999999988</v>
      </c>
      <c r="U855" s="39">
        <v>0</v>
      </c>
      <c r="V855" s="64">
        <v>817517.79999999993</v>
      </c>
      <c r="W855" s="27">
        <v>19.625922458288318</v>
      </c>
      <c r="X855" s="88">
        <v>9.9999999999999908E-2</v>
      </c>
      <c r="Y855" s="26">
        <v>930414.43677362998</v>
      </c>
      <c r="Z855" s="27">
        <v>22.336200618740367</v>
      </c>
      <c r="AA855" s="89">
        <v>0.25190654007899643</v>
      </c>
      <c r="AB855" s="67">
        <v>1</v>
      </c>
      <c r="AC855" s="67">
        <v>0</v>
      </c>
      <c r="AD855" s="75">
        <v>0</v>
      </c>
      <c r="AE855" s="64">
        <v>817517.79999999993</v>
      </c>
      <c r="AF855" s="27">
        <f t="shared" si="144"/>
        <v>19.625922458288318</v>
      </c>
      <c r="AG855" s="88">
        <f t="shared" si="149"/>
        <v>9.9999999999999908E-2</v>
      </c>
      <c r="AH855" s="26">
        <v>923956.70970755699</v>
      </c>
      <c r="AI855" s="27">
        <f t="shared" si="145"/>
        <v>22.18117176107447</v>
      </c>
      <c r="AJ855" s="89">
        <f t="shared" si="150"/>
        <v>0.24321743291499304</v>
      </c>
      <c r="AK855" s="67">
        <f t="shared" si="146"/>
        <v>1</v>
      </c>
      <c r="AL855" s="67">
        <f t="shared" si="147"/>
        <v>0</v>
      </c>
      <c r="AM855" s="75">
        <f t="shared" si="148"/>
        <v>0</v>
      </c>
    </row>
    <row r="856" spans="1:39" x14ac:dyDescent="0.25">
      <c r="A856" s="5"/>
      <c r="B856" s="50" t="s">
        <v>346</v>
      </c>
      <c r="C856" s="6" t="s">
        <v>349</v>
      </c>
      <c r="D856" s="6" t="s">
        <v>350</v>
      </c>
      <c r="E856" s="67" t="s">
        <v>2633</v>
      </c>
      <c r="F856" s="76"/>
      <c r="G856" s="8">
        <v>60669</v>
      </c>
      <c r="H856" s="90">
        <f>VLOOKUP(C856,'[1]Actualisation du CIF'!B$7:G$1272,6,0)</f>
        <v>0.379409</v>
      </c>
      <c r="I856" s="68">
        <v>0.31333299999999997</v>
      </c>
      <c r="J856" s="11">
        <v>356.40793500000001</v>
      </c>
      <c r="K856" s="11">
        <v>401.16184900000002</v>
      </c>
      <c r="L856" s="51">
        <v>13055.303438000001</v>
      </c>
      <c r="M856" s="41">
        <v>1869101</v>
      </c>
      <c r="N856" s="21">
        <v>30.808172213156638</v>
      </c>
      <c r="O856" s="8">
        <v>0</v>
      </c>
      <c r="P856" s="23">
        <v>5.4519849403123738E-2</v>
      </c>
      <c r="Q856" s="24">
        <v>1</v>
      </c>
      <c r="R856" s="24">
        <v>0</v>
      </c>
      <c r="S856" s="42">
        <v>0</v>
      </c>
      <c r="T856" s="32">
        <v>1869101</v>
      </c>
      <c r="U856" s="39">
        <v>0</v>
      </c>
      <c r="V856" s="64">
        <v>1775645.95</v>
      </c>
      <c r="W856" s="27">
        <v>29.267763602498803</v>
      </c>
      <c r="X856" s="88">
        <v>-5.0000000000000024E-2</v>
      </c>
      <c r="Y856" s="26">
        <v>1446274.7240621871</v>
      </c>
      <c r="Z856" s="27">
        <v>23.838776377757785</v>
      </c>
      <c r="AA856" s="89">
        <v>-0.22621906250000021</v>
      </c>
      <c r="AB856" s="67">
        <v>0</v>
      </c>
      <c r="AC856" s="67">
        <v>1</v>
      </c>
      <c r="AD856" s="75">
        <v>0</v>
      </c>
      <c r="AE856" s="64">
        <v>1775645.95</v>
      </c>
      <c r="AF856" s="27">
        <f t="shared" si="144"/>
        <v>29.267763602498803</v>
      </c>
      <c r="AG856" s="88">
        <f t="shared" si="149"/>
        <v>-5.0000000000000024E-2</v>
      </c>
      <c r="AH856" s="26">
        <v>1446274.7240621871</v>
      </c>
      <c r="AI856" s="27">
        <f t="shared" si="145"/>
        <v>23.838776377757785</v>
      </c>
      <c r="AJ856" s="89">
        <f t="shared" si="150"/>
        <v>-0.22621906250000021</v>
      </c>
      <c r="AK856" s="67">
        <f t="shared" si="146"/>
        <v>0</v>
      </c>
      <c r="AL856" s="67">
        <f t="shared" si="147"/>
        <v>1</v>
      </c>
      <c r="AM856" s="75">
        <f t="shared" si="148"/>
        <v>0</v>
      </c>
    </row>
    <row r="857" spans="1:39" x14ac:dyDescent="0.25">
      <c r="A857" s="5"/>
      <c r="B857" s="50" t="s">
        <v>346</v>
      </c>
      <c r="C857" s="6" t="s">
        <v>2037</v>
      </c>
      <c r="D857" s="6" t="s">
        <v>2038</v>
      </c>
      <c r="E857" s="67" t="s">
        <v>947</v>
      </c>
      <c r="F857" s="76"/>
      <c r="G857" s="8">
        <v>41010</v>
      </c>
      <c r="H857" s="90">
        <f>VLOOKUP(C857,'[1]Actualisation du CIF'!B$7:G$1272,6,0)</f>
        <v>0.377303</v>
      </c>
      <c r="I857" s="68">
        <v>0.24546299999999999</v>
      </c>
      <c r="J857" s="11">
        <v>371.59519599999999</v>
      </c>
      <c r="K857" s="11">
        <v>284.13949500000001</v>
      </c>
      <c r="L857" s="51">
        <v>11932.508336999999</v>
      </c>
      <c r="M857" s="41">
        <v>405000</v>
      </c>
      <c r="N857" s="21">
        <v>9.8756400877834682</v>
      </c>
      <c r="O857" s="8">
        <v>0</v>
      </c>
      <c r="P857" s="23">
        <v>7.4983762892258587E-3</v>
      </c>
      <c r="Q857" s="24">
        <v>1</v>
      </c>
      <c r="R857" s="24">
        <v>0</v>
      </c>
      <c r="S857" s="42">
        <v>0</v>
      </c>
      <c r="T857" s="32">
        <v>405000.00000000006</v>
      </c>
      <c r="U857" s="39">
        <v>0</v>
      </c>
      <c r="V857" s="64">
        <v>445500.00000000012</v>
      </c>
      <c r="W857" s="27">
        <v>10.863204096561818</v>
      </c>
      <c r="X857" s="88">
        <v>0.10000000000000028</v>
      </c>
      <c r="Y857" s="26">
        <v>652256.5500000004</v>
      </c>
      <c r="Z857" s="27">
        <v>15.904817117776162</v>
      </c>
      <c r="AA857" s="89">
        <v>0.610510000000001</v>
      </c>
      <c r="AB857" s="67">
        <v>1</v>
      </c>
      <c r="AC857" s="67">
        <v>0</v>
      </c>
      <c r="AD857" s="75">
        <v>0</v>
      </c>
      <c r="AE857" s="64">
        <v>445500.00000000012</v>
      </c>
      <c r="AF857" s="27">
        <f t="shared" si="144"/>
        <v>10.863204096561818</v>
      </c>
      <c r="AG857" s="88">
        <f t="shared" si="149"/>
        <v>0.10000000000000028</v>
      </c>
      <c r="AH857" s="26">
        <v>538199.48614614026</v>
      </c>
      <c r="AI857" s="27">
        <f t="shared" si="145"/>
        <v>13.123615853356261</v>
      </c>
      <c r="AJ857" s="89">
        <f t="shared" si="150"/>
        <v>0.32888762011392658</v>
      </c>
      <c r="AK857" s="67">
        <f t="shared" si="146"/>
        <v>1</v>
      </c>
      <c r="AL857" s="67">
        <f t="shared" si="147"/>
        <v>0</v>
      </c>
      <c r="AM857" s="75">
        <f t="shared" si="148"/>
        <v>0</v>
      </c>
    </row>
    <row r="858" spans="1:39" x14ac:dyDescent="0.25">
      <c r="A858" s="5"/>
      <c r="B858" s="50" t="s">
        <v>346</v>
      </c>
      <c r="C858" s="6" t="s">
        <v>347</v>
      </c>
      <c r="D858" s="6" t="s">
        <v>348</v>
      </c>
      <c r="E858" s="67" t="s">
        <v>2633</v>
      </c>
      <c r="F858" s="76" t="s">
        <v>2656</v>
      </c>
      <c r="G858" s="8">
        <v>69473</v>
      </c>
      <c r="H858" s="90">
        <f>VLOOKUP(C858,'[1]Actualisation du CIF'!B$7:G$1272,6,0)</f>
        <v>0.34656199999999998</v>
      </c>
      <c r="I858" s="68">
        <v>0.34656199999999998</v>
      </c>
      <c r="J858" s="11">
        <v>473.40302000000003</v>
      </c>
      <c r="K858" s="11">
        <v>401.16184900000002</v>
      </c>
      <c r="L858" s="51">
        <v>15303.747665999999</v>
      </c>
      <c r="M858" s="41">
        <v>577897</v>
      </c>
      <c r="N858" s="21">
        <v>8.3182963165546333</v>
      </c>
      <c r="O858" s="8">
        <v>0</v>
      </c>
      <c r="P858" s="23">
        <v>0</v>
      </c>
      <c r="Q858" s="24">
        <v>0</v>
      </c>
      <c r="R858" s="24">
        <v>0</v>
      </c>
      <c r="S858" s="42">
        <v>1</v>
      </c>
      <c r="T858" s="32">
        <v>577897</v>
      </c>
      <c r="U858" s="39">
        <v>0</v>
      </c>
      <c r="V858" s="64">
        <v>635686.70000000007</v>
      </c>
      <c r="W858" s="27">
        <v>9.1501259482100963</v>
      </c>
      <c r="X858" s="88">
        <v>0.10000000000000012</v>
      </c>
      <c r="Y858" s="26">
        <v>930708.89747000043</v>
      </c>
      <c r="Z858" s="27">
        <v>13.396699400774407</v>
      </c>
      <c r="AA858" s="89">
        <v>0.61051000000000077</v>
      </c>
      <c r="AB858" s="67">
        <v>1</v>
      </c>
      <c r="AC858" s="67">
        <v>0</v>
      </c>
      <c r="AD858" s="75">
        <v>0</v>
      </c>
      <c r="AE858" s="64">
        <v>635686.70000000007</v>
      </c>
      <c r="AF858" s="27">
        <f t="shared" si="144"/>
        <v>9.1501259482100963</v>
      </c>
      <c r="AG858" s="88">
        <f t="shared" si="149"/>
        <v>0.10000000000000012</v>
      </c>
      <c r="AH858" s="26">
        <v>930708.89747000043</v>
      </c>
      <c r="AI858" s="27">
        <f t="shared" si="145"/>
        <v>13.396699400774407</v>
      </c>
      <c r="AJ858" s="89">
        <f t="shared" si="150"/>
        <v>0.61051000000000077</v>
      </c>
      <c r="AK858" s="67">
        <f t="shared" si="146"/>
        <v>1</v>
      </c>
      <c r="AL858" s="67">
        <f t="shared" si="147"/>
        <v>0</v>
      </c>
      <c r="AM858" s="75">
        <f t="shared" si="148"/>
        <v>0</v>
      </c>
    </row>
    <row r="859" spans="1:39" x14ac:dyDescent="0.25">
      <c r="A859" s="5"/>
      <c r="B859" s="50" t="s">
        <v>346</v>
      </c>
      <c r="C859" s="6" t="s">
        <v>2047</v>
      </c>
      <c r="D859" s="6" t="s">
        <v>2048</v>
      </c>
      <c r="E859" s="67" t="s">
        <v>947</v>
      </c>
      <c r="F859" s="76"/>
      <c r="G859" s="8">
        <v>36360</v>
      </c>
      <c r="H859" s="90">
        <f>VLOOKUP(C859,'[1]Actualisation du CIF'!B$7:G$1272,6,0)</f>
        <v>0.37077199999999999</v>
      </c>
      <c r="I859" s="68">
        <v>0.42451699999999998</v>
      </c>
      <c r="J859" s="11">
        <v>204.17035200000001</v>
      </c>
      <c r="K859" s="11">
        <v>284.13949500000001</v>
      </c>
      <c r="L859" s="51">
        <v>12679.684996</v>
      </c>
      <c r="M859" s="41">
        <v>892381</v>
      </c>
      <c r="N859" s="21">
        <v>24.542931793179317</v>
      </c>
      <c r="O859" s="8">
        <v>0</v>
      </c>
      <c r="P859" s="23">
        <v>-1.855381741693622E-3</v>
      </c>
      <c r="Q859" s="24">
        <v>0</v>
      </c>
      <c r="R859" s="24">
        <v>1</v>
      </c>
      <c r="S859" s="42">
        <v>0</v>
      </c>
      <c r="T859" s="32">
        <v>892381</v>
      </c>
      <c r="U859" s="39">
        <v>0</v>
      </c>
      <c r="V859" s="64">
        <v>869421.59544616903</v>
      </c>
      <c r="W859" s="27">
        <v>23.911485023271975</v>
      </c>
      <c r="X859" s="88">
        <v>-2.5728253463297598E-2</v>
      </c>
      <c r="Y859" s="26">
        <v>916348.59552103758</v>
      </c>
      <c r="Z859" s="27">
        <v>25.202106587487282</v>
      </c>
      <c r="AA859" s="89">
        <v>2.6858029833711813E-2</v>
      </c>
      <c r="AB859" s="67">
        <v>1</v>
      </c>
      <c r="AC859" s="67">
        <v>0</v>
      </c>
      <c r="AD859" s="75">
        <v>0</v>
      </c>
      <c r="AE859" s="64">
        <v>885536.07399803342</v>
      </c>
      <c r="AF859" s="27">
        <f t="shared" si="144"/>
        <v>24.354677502696187</v>
      </c>
      <c r="AG859" s="88">
        <f t="shared" si="149"/>
        <v>-7.6704075971659883E-3</v>
      </c>
      <c r="AH859" s="26">
        <v>981107.79870154546</v>
      </c>
      <c r="AI859" s="27">
        <f t="shared" si="145"/>
        <v>26.983162780570556</v>
      </c>
      <c r="AJ859" s="89">
        <f t="shared" si="150"/>
        <v>9.9427036996020152E-2</v>
      </c>
      <c r="AK859" s="67">
        <f t="shared" si="146"/>
        <v>1</v>
      </c>
      <c r="AL859" s="67">
        <f t="shared" si="147"/>
        <v>0</v>
      </c>
      <c r="AM859" s="75">
        <f t="shared" si="148"/>
        <v>0</v>
      </c>
    </row>
    <row r="860" spans="1:39" x14ac:dyDescent="0.25">
      <c r="A860" s="5"/>
      <c r="B860" s="50" t="s">
        <v>346</v>
      </c>
      <c r="C860" s="6" t="s">
        <v>2043</v>
      </c>
      <c r="D860" s="6" t="s">
        <v>2044</v>
      </c>
      <c r="E860" s="67" t="s">
        <v>947</v>
      </c>
      <c r="F860" s="76"/>
      <c r="G860" s="8">
        <v>21894</v>
      </c>
      <c r="H860" s="90">
        <f>VLOOKUP(C860,'[1]Actualisation du CIF'!B$7:G$1272,6,0)</f>
        <v>0.30984800000000001</v>
      </c>
      <c r="I860" s="68">
        <v>0.34634100000000001</v>
      </c>
      <c r="J860" s="11">
        <v>135.76331400000001</v>
      </c>
      <c r="K860" s="11">
        <v>284.13949500000001</v>
      </c>
      <c r="L860" s="51">
        <v>12045.002525</v>
      </c>
      <c r="M860" s="41">
        <v>586248</v>
      </c>
      <c r="N860" s="21">
        <v>26.77665113729789</v>
      </c>
      <c r="O860" s="8">
        <v>0</v>
      </c>
      <c r="P860" s="23">
        <v>4.3911367235726874E-3</v>
      </c>
      <c r="Q860" s="24">
        <v>1</v>
      </c>
      <c r="R860" s="24">
        <v>0</v>
      </c>
      <c r="S860" s="42">
        <v>0</v>
      </c>
      <c r="T860" s="32">
        <v>586248</v>
      </c>
      <c r="U860" s="39">
        <v>0</v>
      </c>
      <c r="V860" s="64">
        <v>586248</v>
      </c>
      <c r="W860" s="27">
        <v>26.77665113729789</v>
      </c>
      <c r="X860" s="88">
        <v>0</v>
      </c>
      <c r="Y860" s="26">
        <v>586248</v>
      </c>
      <c r="Z860" s="27">
        <v>26.77665113729789</v>
      </c>
      <c r="AA860" s="89">
        <v>0</v>
      </c>
      <c r="AB860" s="67">
        <v>0</v>
      </c>
      <c r="AC860" s="67">
        <v>0</v>
      </c>
      <c r="AD860" s="75">
        <v>1</v>
      </c>
      <c r="AE860" s="64">
        <v>586248</v>
      </c>
      <c r="AF860" s="27">
        <f t="shared" si="144"/>
        <v>26.77665113729789</v>
      </c>
      <c r="AG860" s="88">
        <f t="shared" si="149"/>
        <v>0</v>
      </c>
      <c r="AH860" s="26">
        <v>586771.47316684679</v>
      </c>
      <c r="AI860" s="27">
        <f t="shared" si="145"/>
        <v>26.800560572158894</v>
      </c>
      <c r="AJ860" s="89">
        <f t="shared" si="150"/>
        <v>8.9292102804066991E-4</v>
      </c>
      <c r="AK860" s="67">
        <f t="shared" si="146"/>
        <v>1</v>
      </c>
      <c r="AL860" s="67">
        <f t="shared" si="147"/>
        <v>0</v>
      </c>
      <c r="AM860" s="75">
        <f t="shared" si="148"/>
        <v>0</v>
      </c>
    </row>
    <row r="861" spans="1:39" x14ac:dyDescent="0.25">
      <c r="A861" s="5"/>
      <c r="B861" s="50" t="s">
        <v>346</v>
      </c>
      <c r="C861" s="6" t="s">
        <v>2055</v>
      </c>
      <c r="D861" s="6" t="s">
        <v>2056</v>
      </c>
      <c r="E861" s="67" t="s">
        <v>947</v>
      </c>
      <c r="F861" s="76"/>
      <c r="G861" s="8">
        <v>15279</v>
      </c>
      <c r="H861" s="90">
        <f>VLOOKUP(C861,'[1]Actualisation du CIF'!B$7:G$1272,6,0)</f>
        <v>0.218865</v>
      </c>
      <c r="I861" s="68">
        <v>0.17513600000000001</v>
      </c>
      <c r="J861" s="11">
        <v>194.75881899999999</v>
      </c>
      <c r="K861" s="11">
        <v>284.13949500000001</v>
      </c>
      <c r="L861" s="51">
        <v>11480.032304</v>
      </c>
      <c r="M861" s="41">
        <v>118802</v>
      </c>
      <c r="N861" s="21">
        <v>7.7755088683814382</v>
      </c>
      <c r="O861" s="8">
        <v>0</v>
      </c>
      <c r="P861" s="23">
        <v>-4.3872544737623463E-3</v>
      </c>
      <c r="Q861" s="24">
        <v>0</v>
      </c>
      <c r="R861" s="24">
        <v>1</v>
      </c>
      <c r="S861" s="42">
        <v>0</v>
      </c>
      <c r="T861" s="32">
        <v>118802</v>
      </c>
      <c r="U861" s="39">
        <v>0</v>
      </c>
      <c r="V861" s="64">
        <v>130682.20000000001</v>
      </c>
      <c r="W861" s="27">
        <v>8.5530597552195839</v>
      </c>
      <c r="X861" s="88">
        <v>0.1000000000000001</v>
      </c>
      <c r="Y861" s="26">
        <v>191331.80902000007</v>
      </c>
      <c r="Z861" s="27">
        <v>12.522534787616996</v>
      </c>
      <c r="AA861" s="89">
        <v>0.61051000000000066</v>
      </c>
      <c r="AB861" s="67">
        <v>1</v>
      </c>
      <c r="AC861" s="67">
        <v>0</v>
      </c>
      <c r="AD861" s="75">
        <v>0</v>
      </c>
      <c r="AE861" s="64">
        <v>130682.20000000001</v>
      </c>
      <c r="AF861" s="27">
        <f t="shared" si="144"/>
        <v>8.5530597552195839</v>
      </c>
      <c r="AG861" s="88">
        <f t="shared" si="149"/>
        <v>0.1000000000000001</v>
      </c>
      <c r="AH861" s="26">
        <v>179114.09423833908</v>
      </c>
      <c r="AI861" s="27">
        <f t="shared" si="145"/>
        <v>11.722893791369794</v>
      </c>
      <c r="AJ861" s="89">
        <f t="shared" si="150"/>
        <v>0.50766901431237754</v>
      </c>
      <c r="AK861" s="67">
        <f t="shared" si="146"/>
        <v>1</v>
      </c>
      <c r="AL861" s="67">
        <f t="shared" si="147"/>
        <v>0</v>
      </c>
      <c r="AM861" s="75">
        <f t="shared" si="148"/>
        <v>0</v>
      </c>
    </row>
    <row r="862" spans="1:39" x14ac:dyDescent="0.25">
      <c r="A862" s="5"/>
      <c r="B862" s="50" t="s">
        <v>346</v>
      </c>
      <c r="C862" s="6" t="s">
        <v>2057</v>
      </c>
      <c r="D862" s="6" t="s">
        <v>2058</v>
      </c>
      <c r="E862" s="67" t="s">
        <v>947</v>
      </c>
      <c r="F862" s="76"/>
      <c r="G862" s="8">
        <v>18992</v>
      </c>
      <c r="H862" s="90">
        <f>VLOOKUP(C862,'[1]Actualisation du CIF'!B$7:G$1272,6,0)</f>
        <v>0.24329899999999999</v>
      </c>
      <c r="I862" s="68">
        <v>0.17819199999999999</v>
      </c>
      <c r="J862" s="11">
        <v>203.65280100000001</v>
      </c>
      <c r="K862" s="11">
        <v>284.13949500000001</v>
      </c>
      <c r="L862" s="51">
        <v>10446.899778000001</v>
      </c>
      <c r="M862" s="41">
        <v>167474</v>
      </c>
      <c r="N862" s="21">
        <v>8.8181339511373213</v>
      </c>
      <c r="O862" s="8">
        <v>0</v>
      </c>
      <c r="P862" s="23">
        <v>-4.771849051750049E-4</v>
      </c>
      <c r="Q862" s="24">
        <v>0</v>
      </c>
      <c r="R862" s="24">
        <v>1</v>
      </c>
      <c r="S862" s="42">
        <v>0</v>
      </c>
      <c r="T862" s="32">
        <v>167474</v>
      </c>
      <c r="U862" s="39">
        <v>0</v>
      </c>
      <c r="V862" s="64">
        <v>184221.40000000002</v>
      </c>
      <c r="W862" s="27">
        <v>9.6999473462510544</v>
      </c>
      <c r="X862" s="88">
        <v>0.10000000000000014</v>
      </c>
      <c r="Y862" s="26">
        <v>269718.55174000014</v>
      </c>
      <c r="Z862" s="27">
        <v>14.201692909646175</v>
      </c>
      <c r="AA862" s="89">
        <v>0.61051000000000089</v>
      </c>
      <c r="AB862" s="67">
        <v>1</v>
      </c>
      <c r="AC862" s="67">
        <v>0</v>
      </c>
      <c r="AD862" s="75">
        <v>0</v>
      </c>
      <c r="AE862" s="64">
        <v>184221.40000000002</v>
      </c>
      <c r="AF862" s="27">
        <f t="shared" si="144"/>
        <v>9.6999473462510544</v>
      </c>
      <c r="AG862" s="88">
        <f t="shared" si="149"/>
        <v>0.10000000000000014</v>
      </c>
      <c r="AH862" s="26">
        <v>230224.81996398675</v>
      </c>
      <c r="AI862" s="27">
        <f t="shared" si="145"/>
        <v>12.12219987173477</v>
      </c>
      <c r="AJ862" s="89">
        <f t="shared" si="150"/>
        <v>0.37468992180270821</v>
      </c>
      <c r="AK862" s="67">
        <f t="shared" si="146"/>
        <v>1</v>
      </c>
      <c r="AL862" s="67">
        <f t="shared" si="147"/>
        <v>0</v>
      </c>
      <c r="AM862" s="75">
        <f t="shared" si="148"/>
        <v>0</v>
      </c>
    </row>
    <row r="863" spans="1:39" x14ac:dyDescent="0.25">
      <c r="A863" s="5"/>
      <c r="B863" s="50" t="s">
        <v>346</v>
      </c>
      <c r="C863" s="6" t="s">
        <v>2049</v>
      </c>
      <c r="D863" s="6" t="s">
        <v>2050</v>
      </c>
      <c r="E863" s="67" t="s">
        <v>947</v>
      </c>
      <c r="F863" s="76"/>
      <c r="G863" s="8">
        <v>20220</v>
      </c>
      <c r="H863" s="90">
        <f>VLOOKUP(C863,'[1]Actualisation du CIF'!B$7:G$1272,6,0)</f>
        <v>0.41416500000000001</v>
      </c>
      <c r="I863" s="68">
        <v>0.52430600000000005</v>
      </c>
      <c r="J863" s="11">
        <v>270.66706199999999</v>
      </c>
      <c r="K863" s="11">
        <v>284.13949500000001</v>
      </c>
      <c r="L863" s="51">
        <v>13402.884286</v>
      </c>
      <c r="M863" s="41">
        <v>830706</v>
      </c>
      <c r="N863" s="21">
        <v>41.083382789317504</v>
      </c>
      <c r="O863" s="8">
        <v>0</v>
      </c>
      <c r="P863" s="23">
        <v>5.4874954521581861E-3</v>
      </c>
      <c r="Q863" s="24">
        <v>1</v>
      </c>
      <c r="R863" s="24">
        <v>0</v>
      </c>
      <c r="S863" s="42">
        <v>0</v>
      </c>
      <c r="T863" s="32">
        <v>830705.99999999988</v>
      </c>
      <c r="U863" s="39">
        <v>0</v>
      </c>
      <c r="V863" s="64">
        <v>789170.69999999984</v>
      </c>
      <c r="W863" s="27">
        <v>39.029213649851627</v>
      </c>
      <c r="X863" s="88">
        <v>-5.0000000000000197E-2</v>
      </c>
      <c r="Y863" s="26">
        <v>642784.46746687475</v>
      </c>
      <c r="Z863" s="27">
        <v>31.789538450389454</v>
      </c>
      <c r="AA863" s="89">
        <v>-0.22621906250000032</v>
      </c>
      <c r="AB863" s="67">
        <v>0</v>
      </c>
      <c r="AC863" s="67">
        <v>1</v>
      </c>
      <c r="AD863" s="75">
        <v>0</v>
      </c>
      <c r="AE863" s="64">
        <v>830705.99999999988</v>
      </c>
      <c r="AF863" s="27">
        <f t="shared" si="144"/>
        <v>41.083382789317504</v>
      </c>
      <c r="AG863" s="88">
        <f t="shared" si="149"/>
        <v>-1.4014022027881683E-16</v>
      </c>
      <c r="AH863" s="26">
        <v>830705.99999999988</v>
      </c>
      <c r="AI863" s="27">
        <f t="shared" si="145"/>
        <v>41.083382789317504</v>
      </c>
      <c r="AJ863" s="89">
        <f t="shared" si="150"/>
        <v>-1.4014022027881683E-16</v>
      </c>
      <c r="AK863" s="67">
        <f t="shared" si="146"/>
        <v>0</v>
      </c>
      <c r="AL863" s="67">
        <f t="shared" si="147"/>
        <v>0</v>
      </c>
      <c r="AM863" s="75">
        <f t="shared" si="148"/>
        <v>1</v>
      </c>
    </row>
    <row r="864" spans="1:39" x14ac:dyDescent="0.25">
      <c r="A864" s="5"/>
      <c r="B864" s="50" t="s">
        <v>346</v>
      </c>
      <c r="C864" s="6" t="s">
        <v>2612</v>
      </c>
      <c r="D864" s="6" t="s">
        <v>2613</v>
      </c>
      <c r="E864" s="67" t="s">
        <v>2661</v>
      </c>
      <c r="F864" s="76"/>
      <c r="G864" s="8">
        <v>297949</v>
      </c>
      <c r="H864" s="90">
        <f>VLOOKUP(C864,'[1]Actualisation du CIF'!B$7:G$1272,6,0)</f>
        <v>0.27424999999999999</v>
      </c>
      <c r="I864" s="68">
        <v>0.58974959999999998</v>
      </c>
      <c r="J864" s="11">
        <v>472.29240900000002</v>
      </c>
      <c r="K864" s="11">
        <v>585.37420134364731</v>
      </c>
      <c r="L864" s="51">
        <v>14467.708506999999</v>
      </c>
      <c r="M864" s="41">
        <v>10547885</v>
      </c>
      <c r="N864" s="21">
        <v>35.401645919268063</v>
      </c>
      <c r="O864" s="8">
        <v>0</v>
      </c>
      <c r="P864" s="23">
        <v>3.8471484748384844E-3</v>
      </c>
      <c r="Q864" s="24">
        <v>1</v>
      </c>
      <c r="R864" s="24">
        <v>0</v>
      </c>
      <c r="S864" s="42">
        <v>0</v>
      </c>
      <c r="T864" s="32">
        <v>10547885</v>
      </c>
      <c r="U864" s="39">
        <v>0</v>
      </c>
      <c r="V864" s="64">
        <v>10547885</v>
      </c>
      <c r="W864" s="27">
        <v>35.401645919268063</v>
      </c>
      <c r="X864" s="88">
        <v>0</v>
      </c>
      <c r="Y864" s="26">
        <v>10584006.965090379</v>
      </c>
      <c r="Z864" s="27">
        <v>35.522881315561989</v>
      </c>
      <c r="AA864" s="89">
        <v>3.4245694838708537E-3</v>
      </c>
      <c r="AB864" s="67">
        <v>1</v>
      </c>
      <c r="AC864" s="67">
        <v>0</v>
      </c>
      <c r="AD864" s="75">
        <v>0</v>
      </c>
      <c r="AE864" s="64">
        <v>10547885</v>
      </c>
      <c r="AF864" s="27">
        <f t="shared" si="144"/>
        <v>35.401645919268063</v>
      </c>
      <c r="AG864" s="88">
        <f t="shared" si="149"/>
        <v>0</v>
      </c>
      <c r="AH864" s="26">
        <v>10547885</v>
      </c>
      <c r="AI864" s="27">
        <f t="shared" si="145"/>
        <v>35.401645919268063</v>
      </c>
      <c r="AJ864" s="89">
        <f t="shared" si="150"/>
        <v>0</v>
      </c>
      <c r="AK864" s="67">
        <f t="shared" si="146"/>
        <v>0</v>
      </c>
      <c r="AL864" s="67">
        <f t="shared" si="147"/>
        <v>0</v>
      </c>
      <c r="AM864" s="75">
        <f t="shared" si="148"/>
        <v>1</v>
      </c>
    </row>
    <row r="865" spans="1:39" x14ac:dyDescent="0.25">
      <c r="A865" s="5"/>
      <c r="B865" s="50" t="s">
        <v>346</v>
      </c>
      <c r="C865" s="6" t="s">
        <v>2045</v>
      </c>
      <c r="D865" s="6" t="s">
        <v>2046</v>
      </c>
      <c r="E865" s="67" t="s">
        <v>947</v>
      </c>
      <c r="F865" s="76"/>
      <c r="G865" s="8">
        <v>18128</v>
      </c>
      <c r="H865" s="90">
        <f>VLOOKUP(C865,'[1]Actualisation du CIF'!B$7:G$1272,6,0)</f>
        <v>0.33153899999999997</v>
      </c>
      <c r="I865" s="68">
        <v>0.32975199999999999</v>
      </c>
      <c r="J865" s="11">
        <v>361.07397400000002</v>
      </c>
      <c r="K865" s="11">
        <v>284.13949500000001</v>
      </c>
      <c r="L865" s="51">
        <v>13230.568300000001</v>
      </c>
      <c r="M865" s="41">
        <v>0</v>
      </c>
      <c r="N865" s="21">
        <v>0</v>
      </c>
      <c r="O865" s="8">
        <v>-875</v>
      </c>
      <c r="P865" s="23">
        <v>-1</v>
      </c>
      <c r="Q865" s="24">
        <v>0</v>
      </c>
      <c r="R865" s="24">
        <v>1</v>
      </c>
      <c r="S865" s="42">
        <v>0</v>
      </c>
      <c r="T865" s="32">
        <v>90640</v>
      </c>
      <c r="U865" s="39">
        <v>1</v>
      </c>
      <c r="V865" s="64">
        <v>99704</v>
      </c>
      <c r="W865" s="27">
        <v>5.5</v>
      </c>
      <c r="X865" s="88" t="s">
        <v>2632</v>
      </c>
      <c r="Y865" s="26">
        <v>145976.62640000004</v>
      </c>
      <c r="Z865" s="27">
        <v>8.0525500000000019</v>
      </c>
      <c r="AA865" s="89" t="s">
        <v>2632</v>
      </c>
      <c r="AB865" s="67">
        <v>1</v>
      </c>
      <c r="AC865" s="67">
        <v>0</v>
      </c>
      <c r="AD865" s="75">
        <v>0</v>
      </c>
      <c r="AE865" s="64">
        <v>99704</v>
      </c>
      <c r="AF865" s="27">
        <f t="shared" si="144"/>
        <v>5.5</v>
      </c>
      <c r="AG865" s="88" t="s">
        <v>2632</v>
      </c>
      <c r="AH865" s="26">
        <v>145976.62640000004</v>
      </c>
      <c r="AI865" s="27">
        <f t="shared" si="145"/>
        <v>8.0525500000000019</v>
      </c>
      <c r="AJ865" s="89" t="s">
        <v>2632</v>
      </c>
      <c r="AK865" s="67">
        <f t="shared" si="146"/>
        <v>1</v>
      </c>
      <c r="AL865" s="67">
        <f t="shared" si="147"/>
        <v>0</v>
      </c>
      <c r="AM865" s="75">
        <f t="shared" si="148"/>
        <v>0</v>
      </c>
    </row>
    <row r="866" spans="1:39" x14ac:dyDescent="0.25">
      <c r="A866" s="5"/>
      <c r="B866" s="50" t="s">
        <v>346</v>
      </c>
      <c r="C866" s="6" t="s">
        <v>2051</v>
      </c>
      <c r="D866" s="6" t="s">
        <v>2052</v>
      </c>
      <c r="E866" s="67" t="s">
        <v>947</v>
      </c>
      <c r="F866" s="76"/>
      <c r="G866" s="8">
        <v>19432</v>
      </c>
      <c r="H866" s="90">
        <f>VLOOKUP(C866,'[1]Actualisation du CIF'!B$7:G$1272,6,0)</f>
        <v>0.30670999999999998</v>
      </c>
      <c r="I866" s="68">
        <v>0.30670999999999998</v>
      </c>
      <c r="J866" s="11">
        <v>181.79508000000001</v>
      </c>
      <c r="K866" s="11">
        <v>284.13949500000001</v>
      </c>
      <c r="L866" s="51">
        <v>12961.236278</v>
      </c>
      <c r="M866" s="41">
        <v>403447</v>
      </c>
      <c r="N866" s="21">
        <v>20.761990531082748</v>
      </c>
      <c r="O866" s="8">
        <v>0</v>
      </c>
      <c r="P866" s="23">
        <v>-6.1908918298553543E-2</v>
      </c>
      <c r="Q866" s="24">
        <v>0</v>
      </c>
      <c r="R866" s="24">
        <v>1</v>
      </c>
      <c r="S866" s="42">
        <v>0</v>
      </c>
      <c r="T866" s="32">
        <v>403446.99999999994</v>
      </c>
      <c r="U866" s="39">
        <v>0</v>
      </c>
      <c r="V866" s="64">
        <v>400497.60864436766</v>
      </c>
      <c r="W866" s="27">
        <v>20.610210407799901</v>
      </c>
      <c r="X866" s="88">
        <v>-7.310480324881183E-3</v>
      </c>
      <c r="Y866" s="26">
        <v>422114.45300305204</v>
      </c>
      <c r="Z866" s="27">
        <v>21.722645790605807</v>
      </c>
      <c r="AA866" s="89">
        <v>4.6269901630330727E-2</v>
      </c>
      <c r="AB866" s="67">
        <v>1</v>
      </c>
      <c r="AC866" s="67">
        <v>0</v>
      </c>
      <c r="AD866" s="75">
        <v>0</v>
      </c>
      <c r="AE866" s="64">
        <v>383274.64999999991</v>
      </c>
      <c r="AF866" s="27">
        <f t="shared" si="144"/>
        <v>19.723891004528607</v>
      </c>
      <c r="AG866" s="88">
        <f>(AE866-M866)/M866</f>
        <v>-5.0000000000000232E-2</v>
      </c>
      <c r="AH866" s="26">
        <v>394701.53467813693</v>
      </c>
      <c r="AI866" s="27">
        <f t="shared" si="145"/>
        <v>20.311935708014456</v>
      </c>
      <c r="AJ866" s="89">
        <f>(AH866-M866)/M866</f>
        <v>-2.1676862938286988E-2</v>
      </c>
      <c r="AK866" s="67">
        <f t="shared" si="146"/>
        <v>0</v>
      </c>
      <c r="AL866" s="67">
        <f t="shared" si="147"/>
        <v>1</v>
      </c>
      <c r="AM866" s="75">
        <f t="shared" si="148"/>
        <v>0</v>
      </c>
    </row>
    <row r="867" spans="1:39" x14ac:dyDescent="0.25">
      <c r="A867" s="5"/>
      <c r="B867" s="50" t="s">
        <v>351</v>
      </c>
      <c r="C867" s="6" t="s">
        <v>2063</v>
      </c>
      <c r="D867" s="6" t="s">
        <v>2064</v>
      </c>
      <c r="E867" s="67" t="s">
        <v>947</v>
      </c>
      <c r="F867" s="76"/>
      <c r="G867" s="8">
        <v>55807</v>
      </c>
      <c r="H867" s="90">
        <f>VLOOKUP(C867,'[1]Actualisation du CIF'!B$7:G$1272,6,0)</f>
        <v>0.54247000000000001</v>
      </c>
      <c r="I867" s="68">
        <v>0.52735600000000005</v>
      </c>
      <c r="J867" s="11">
        <v>851.70267200000001</v>
      </c>
      <c r="K867" s="11">
        <v>284.13949500000001</v>
      </c>
      <c r="L867" s="51">
        <v>12917.778896</v>
      </c>
      <c r="M867" s="41">
        <v>0</v>
      </c>
      <c r="N867" s="21">
        <v>0</v>
      </c>
      <c r="O867" s="8">
        <v>-139153</v>
      </c>
      <c r="P867" s="23">
        <v>0</v>
      </c>
      <c r="Q867" s="24">
        <v>0</v>
      </c>
      <c r="R867" s="24">
        <v>0</v>
      </c>
      <c r="S867" s="42">
        <v>1</v>
      </c>
      <c r="T867" s="32">
        <v>0</v>
      </c>
      <c r="U867" s="39">
        <v>0</v>
      </c>
      <c r="V867" s="64">
        <v>0</v>
      </c>
      <c r="W867" s="27">
        <v>0</v>
      </c>
      <c r="X867" s="88">
        <v>0</v>
      </c>
      <c r="Y867" s="26">
        <v>0</v>
      </c>
      <c r="Z867" s="27">
        <v>0</v>
      </c>
      <c r="AA867" s="89">
        <v>0</v>
      </c>
      <c r="AB867" s="67">
        <v>0</v>
      </c>
      <c r="AC867" s="67">
        <v>0</v>
      </c>
      <c r="AD867" s="75">
        <v>1</v>
      </c>
      <c r="AE867" s="64">
        <v>0</v>
      </c>
      <c r="AF867" s="27">
        <f t="shared" si="144"/>
        <v>0</v>
      </c>
      <c r="AG867" s="88">
        <v>0</v>
      </c>
      <c r="AH867" s="26">
        <v>0</v>
      </c>
      <c r="AI867" s="27">
        <f t="shared" si="145"/>
        <v>0</v>
      </c>
      <c r="AJ867" s="89">
        <v>0</v>
      </c>
      <c r="AK867" s="67">
        <f t="shared" si="146"/>
        <v>0</v>
      </c>
      <c r="AL867" s="67">
        <f t="shared" si="147"/>
        <v>0</v>
      </c>
      <c r="AM867" s="75">
        <f t="shared" si="148"/>
        <v>1</v>
      </c>
    </row>
    <row r="868" spans="1:39" x14ac:dyDescent="0.25">
      <c r="A868" s="5"/>
      <c r="B868" s="50" t="s">
        <v>351</v>
      </c>
      <c r="C868" s="6" t="s">
        <v>352</v>
      </c>
      <c r="D868" s="6" t="s">
        <v>353</v>
      </c>
      <c r="E868" s="67" t="s">
        <v>2633</v>
      </c>
      <c r="F868" s="76"/>
      <c r="G868" s="8">
        <v>352710</v>
      </c>
      <c r="H868" s="90">
        <f>VLOOKUP(C868,'[1]Actualisation du CIF'!B$7:G$1272,6,0)</f>
        <v>0.37089699999999998</v>
      </c>
      <c r="I868" s="68">
        <v>0.37611800000000001</v>
      </c>
      <c r="J868" s="11">
        <v>365.242346</v>
      </c>
      <c r="K868" s="11">
        <v>401.16184900000002</v>
      </c>
      <c r="L868" s="51">
        <v>15134.116789</v>
      </c>
      <c r="M868" s="41">
        <v>8923357</v>
      </c>
      <c r="N868" s="21">
        <v>25.299415950781096</v>
      </c>
      <c r="O868" s="8">
        <v>0</v>
      </c>
      <c r="P868" s="23">
        <v>9.0058161077132687E-3</v>
      </c>
      <c r="Q868" s="24">
        <v>1</v>
      </c>
      <c r="R868" s="24">
        <v>0</v>
      </c>
      <c r="S868" s="42">
        <v>0</v>
      </c>
      <c r="T868" s="32">
        <v>8923357</v>
      </c>
      <c r="U868" s="39">
        <v>0</v>
      </c>
      <c r="V868" s="64">
        <v>8477189.1500000004</v>
      </c>
      <c r="W868" s="27">
        <v>24.034445153242043</v>
      </c>
      <c r="X868" s="88">
        <v>-4.9999999999999961E-2</v>
      </c>
      <c r="Y868" s="26">
        <v>7677411.2755107377</v>
      </c>
      <c r="Z868" s="27">
        <v>21.766922614926532</v>
      </c>
      <c r="AA868" s="89">
        <v>-0.13962746581687388</v>
      </c>
      <c r="AB868" s="67">
        <v>0</v>
      </c>
      <c r="AC868" s="67">
        <v>1</v>
      </c>
      <c r="AD868" s="75">
        <v>0</v>
      </c>
      <c r="AE868" s="64">
        <v>8923357</v>
      </c>
      <c r="AF868" s="27">
        <f t="shared" si="144"/>
        <v>25.299415950781096</v>
      </c>
      <c r="AG868" s="88">
        <f>(AE868-M868)/M868</f>
        <v>0</v>
      </c>
      <c r="AH868" s="26">
        <v>8923357</v>
      </c>
      <c r="AI868" s="27">
        <f t="shared" si="145"/>
        <v>25.299415950781096</v>
      </c>
      <c r="AJ868" s="89">
        <f>(AH868-M868)/M868</f>
        <v>0</v>
      </c>
      <c r="AK868" s="67">
        <f t="shared" si="146"/>
        <v>0</v>
      </c>
      <c r="AL868" s="67">
        <f t="shared" si="147"/>
        <v>0</v>
      </c>
      <c r="AM868" s="75">
        <f t="shared" si="148"/>
        <v>1</v>
      </c>
    </row>
    <row r="869" spans="1:39" x14ac:dyDescent="0.25">
      <c r="A869" s="5"/>
      <c r="B869" s="50" t="s">
        <v>351</v>
      </c>
      <c r="C869" s="6" t="s">
        <v>2069</v>
      </c>
      <c r="D869" s="6" t="s">
        <v>2070</v>
      </c>
      <c r="E869" s="67" t="s">
        <v>947</v>
      </c>
      <c r="F869" s="76"/>
      <c r="G869" s="8">
        <v>29227</v>
      </c>
      <c r="H869" s="90">
        <f>VLOOKUP(C869,'[1]Actualisation du CIF'!B$7:G$1272,6,0)</f>
        <v>0.45863700000000002</v>
      </c>
      <c r="I869" s="68">
        <v>0.38510100000000003</v>
      </c>
      <c r="J869" s="11">
        <v>402.08495599999998</v>
      </c>
      <c r="K869" s="11">
        <v>284.13949500000001</v>
      </c>
      <c r="L869" s="51">
        <v>13838.296770000001</v>
      </c>
      <c r="M869" s="41">
        <v>287204</v>
      </c>
      <c r="N869" s="21">
        <v>9.8266671228658424</v>
      </c>
      <c r="O869" s="8">
        <v>0</v>
      </c>
      <c r="P869" s="23">
        <v>2.9091995192504178E-2</v>
      </c>
      <c r="Q869" s="24">
        <v>1</v>
      </c>
      <c r="R869" s="24">
        <v>0</v>
      </c>
      <c r="S869" s="42">
        <v>0</v>
      </c>
      <c r="T869" s="32">
        <v>287204</v>
      </c>
      <c r="U869" s="39">
        <v>0</v>
      </c>
      <c r="V869" s="64">
        <v>315924.40000000002</v>
      </c>
      <c r="W869" s="27">
        <v>10.809333835152428</v>
      </c>
      <c r="X869" s="88">
        <v>0.10000000000000007</v>
      </c>
      <c r="Y869" s="26">
        <v>462544.91404000012</v>
      </c>
      <c r="Z869" s="27">
        <v>15.825945668046673</v>
      </c>
      <c r="AA869" s="89">
        <v>0.61051000000000044</v>
      </c>
      <c r="AB869" s="67">
        <v>1</v>
      </c>
      <c r="AC869" s="67">
        <v>0</v>
      </c>
      <c r="AD869" s="75">
        <v>0</v>
      </c>
      <c r="AE869" s="64">
        <v>315924.40000000002</v>
      </c>
      <c r="AF869" s="27">
        <f t="shared" si="144"/>
        <v>10.809333835152428</v>
      </c>
      <c r="AG869" s="88">
        <f>(AE869-M869)/M869</f>
        <v>0.10000000000000007</v>
      </c>
      <c r="AH869" s="26">
        <v>462544.91404000012</v>
      </c>
      <c r="AI869" s="27">
        <f t="shared" si="145"/>
        <v>15.825945668046673</v>
      </c>
      <c r="AJ869" s="89">
        <f>(AH869-M869)/M869</f>
        <v>0.61051000000000044</v>
      </c>
      <c r="AK869" s="67">
        <f t="shared" si="146"/>
        <v>1</v>
      </c>
      <c r="AL869" s="67">
        <f t="shared" si="147"/>
        <v>0</v>
      </c>
      <c r="AM869" s="75">
        <f t="shared" si="148"/>
        <v>0</v>
      </c>
    </row>
    <row r="870" spans="1:39" x14ac:dyDescent="0.25">
      <c r="A870" s="5"/>
      <c r="B870" s="50" t="s">
        <v>351</v>
      </c>
      <c r="C870" s="6" t="s">
        <v>354</v>
      </c>
      <c r="D870" s="6" t="s">
        <v>355</v>
      </c>
      <c r="E870" s="67" t="s">
        <v>2633</v>
      </c>
      <c r="F870" s="76"/>
      <c r="G870" s="8">
        <v>168064</v>
      </c>
      <c r="H870" s="90">
        <f>VLOOKUP(C870,'[1]Actualisation du CIF'!B$7:G$1272,6,0)</f>
        <v>0.377635</v>
      </c>
      <c r="I870" s="68">
        <v>0.44519500000000001</v>
      </c>
      <c r="J870" s="11">
        <v>501.91367600000001</v>
      </c>
      <c r="K870" s="11">
        <v>401.16184900000002</v>
      </c>
      <c r="L870" s="51">
        <v>15047.597866</v>
      </c>
      <c r="M870" s="41">
        <v>2474070</v>
      </c>
      <c r="N870" s="21">
        <v>14.720999143183549</v>
      </c>
      <c r="O870" s="8">
        <v>0</v>
      </c>
      <c r="P870" s="23">
        <v>-2.5331993536371021E-3</v>
      </c>
      <c r="Q870" s="24">
        <v>0</v>
      </c>
      <c r="R870" s="24">
        <v>1</v>
      </c>
      <c r="S870" s="42">
        <v>0</v>
      </c>
      <c r="T870" s="32">
        <v>2474070</v>
      </c>
      <c r="U870" s="39">
        <v>0</v>
      </c>
      <c r="V870" s="64">
        <v>2721477</v>
      </c>
      <c r="W870" s="27">
        <v>16.193099057501904</v>
      </c>
      <c r="X870" s="88">
        <v>0.1</v>
      </c>
      <c r="Y870" s="26">
        <v>3362191.592835973</v>
      </c>
      <c r="Z870" s="27">
        <v>20.005424081516406</v>
      </c>
      <c r="AA870" s="89">
        <v>0.35897189361496362</v>
      </c>
      <c r="AB870" s="67">
        <v>1</v>
      </c>
      <c r="AC870" s="67">
        <v>0</v>
      </c>
      <c r="AD870" s="75">
        <v>0</v>
      </c>
      <c r="AE870" s="64">
        <v>2721477</v>
      </c>
      <c r="AF870" s="27">
        <f t="shared" si="144"/>
        <v>16.193099057501904</v>
      </c>
      <c r="AG870" s="88">
        <f>(AE870-M870)/M870</f>
        <v>0.1</v>
      </c>
      <c r="AH870" s="26">
        <v>3708292.0912495637</v>
      </c>
      <c r="AI870" s="27">
        <f t="shared" si="145"/>
        <v>22.064761586357363</v>
      </c>
      <c r="AJ870" s="89">
        <f>(AH870-M870)/M870</f>
        <v>0.49886304399211168</v>
      </c>
      <c r="AK870" s="67">
        <f t="shared" si="146"/>
        <v>1</v>
      </c>
      <c r="AL870" s="67">
        <f t="shared" si="147"/>
        <v>0</v>
      </c>
      <c r="AM870" s="75">
        <f t="shared" si="148"/>
        <v>0</v>
      </c>
    </row>
    <row r="871" spans="1:39" x14ac:dyDescent="0.25">
      <c r="A871" s="5"/>
      <c r="B871" s="50" t="s">
        <v>351</v>
      </c>
      <c r="C871" s="6" t="s">
        <v>2061</v>
      </c>
      <c r="D871" s="6" t="s">
        <v>2062</v>
      </c>
      <c r="E871" s="67" t="s">
        <v>947</v>
      </c>
      <c r="F871" s="76"/>
      <c r="G871" s="8">
        <v>36897</v>
      </c>
      <c r="H871" s="90">
        <f>VLOOKUP(C871,'[1]Actualisation du CIF'!B$7:G$1272,6,0)</f>
        <v>0.49700499999999997</v>
      </c>
      <c r="I871" s="68">
        <v>0.40905900000000001</v>
      </c>
      <c r="J871" s="11">
        <v>449.08756799999998</v>
      </c>
      <c r="K871" s="11">
        <v>284.13949500000001</v>
      </c>
      <c r="L871" s="51">
        <v>13109.432502</v>
      </c>
      <c r="M871" s="41">
        <v>0</v>
      </c>
      <c r="N871" s="21">
        <v>0</v>
      </c>
      <c r="O871" s="8">
        <v>-82235</v>
      </c>
      <c r="P871" s="23">
        <v>0</v>
      </c>
      <c r="Q871" s="24">
        <v>0</v>
      </c>
      <c r="R871" s="24">
        <v>0</v>
      </c>
      <c r="S871" s="42">
        <v>1</v>
      </c>
      <c r="T871" s="32">
        <v>184485</v>
      </c>
      <c r="U871" s="39">
        <v>1</v>
      </c>
      <c r="V871" s="64">
        <v>202933.5</v>
      </c>
      <c r="W871" s="27">
        <v>5.5</v>
      </c>
      <c r="X871" s="88" t="s">
        <v>2632</v>
      </c>
      <c r="Y871" s="26">
        <v>297114.93735000014</v>
      </c>
      <c r="Z871" s="27">
        <v>8.0525500000000036</v>
      </c>
      <c r="AA871" s="89" t="s">
        <v>2632</v>
      </c>
      <c r="AB871" s="67">
        <v>1</v>
      </c>
      <c r="AC871" s="67">
        <v>0</v>
      </c>
      <c r="AD871" s="75">
        <v>0</v>
      </c>
      <c r="AE871" s="64">
        <v>202933.5</v>
      </c>
      <c r="AF871" s="27">
        <f t="shared" si="144"/>
        <v>5.5</v>
      </c>
      <c r="AG871" s="88" t="s">
        <v>2632</v>
      </c>
      <c r="AH871" s="26">
        <v>297114.93735000008</v>
      </c>
      <c r="AI871" s="27">
        <f t="shared" si="145"/>
        <v>8.0525500000000019</v>
      </c>
      <c r="AJ871" s="89" t="s">
        <v>2632</v>
      </c>
      <c r="AK871" s="67">
        <f t="shared" si="146"/>
        <v>1</v>
      </c>
      <c r="AL871" s="67">
        <f t="shared" si="147"/>
        <v>0</v>
      </c>
      <c r="AM871" s="75">
        <f t="shared" si="148"/>
        <v>0</v>
      </c>
    </row>
    <row r="872" spans="1:39" x14ac:dyDescent="0.25">
      <c r="A872" s="5"/>
      <c r="B872" s="50" t="s">
        <v>351</v>
      </c>
      <c r="C872" s="6" t="s">
        <v>2067</v>
      </c>
      <c r="D872" s="6" t="s">
        <v>2068</v>
      </c>
      <c r="E872" s="67" t="s">
        <v>947</v>
      </c>
      <c r="F872" s="76"/>
      <c r="G872" s="8">
        <v>19633</v>
      </c>
      <c r="H872" s="90">
        <f>VLOOKUP(C872,'[1]Actualisation du CIF'!B$7:G$1272,6,0)</f>
        <v>0.36068800000000001</v>
      </c>
      <c r="I872" s="68">
        <v>0.33872200000000002</v>
      </c>
      <c r="J872" s="11">
        <v>241.98889600000001</v>
      </c>
      <c r="K872" s="11">
        <v>284.13949500000001</v>
      </c>
      <c r="L872" s="51">
        <v>12195.674843999999</v>
      </c>
      <c r="M872" s="41">
        <v>305680</v>
      </c>
      <c r="N872" s="21">
        <v>15.569704069678602</v>
      </c>
      <c r="O872" s="8">
        <v>0</v>
      </c>
      <c r="P872" s="23">
        <v>-2.4372158132648096E-3</v>
      </c>
      <c r="Q872" s="24">
        <v>0</v>
      </c>
      <c r="R872" s="24">
        <v>1</v>
      </c>
      <c r="S872" s="42">
        <v>0</v>
      </c>
      <c r="T872" s="32">
        <v>305680</v>
      </c>
      <c r="U872" s="39">
        <v>0</v>
      </c>
      <c r="V872" s="64">
        <v>336248</v>
      </c>
      <c r="W872" s="27">
        <v>17.126674476646464</v>
      </c>
      <c r="X872" s="88">
        <v>0.1</v>
      </c>
      <c r="Y872" s="26">
        <v>457576.42885110073</v>
      </c>
      <c r="Z872" s="27">
        <v>23.306495637503222</v>
      </c>
      <c r="AA872" s="89">
        <v>0.49691320613419504</v>
      </c>
      <c r="AB872" s="67">
        <v>1</v>
      </c>
      <c r="AC872" s="67">
        <v>0</v>
      </c>
      <c r="AD872" s="75">
        <v>0</v>
      </c>
      <c r="AE872" s="64">
        <v>336248</v>
      </c>
      <c r="AF872" s="27">
        <f t="shared" si="144"/>
        <v>17.126674476646464</v>
      </c>
      <c r="AG872" s="88">
        <f>(AE872-M872)/M872</f>
        <v>0.1</v>
      </c>
      <c r="AH872" s="26">
        <v>401865.68650137272</v>
      </c>
      <c r="AI872" s="27">
        <f t="shared" si="145"/>
        <v>20.468888427717246</v>
      </c>
      <c r="AJ872" s="89">
        <f>(AH872-M872)/M872</f>
        <v>0.31466136646614995</v>
      </c>
      <c r="AK872" s="67">
        <f t="shared" si="146"/>
        <v>1</v>
      </c>
      <c r="AL872" s="67">
        <f t="shared" si="147"/>
        <v>0</v>
      </c>
      <c r="AM872" s="75">
        <f t="shared" si="148"/>
        <v>0</v>
      </c>
    </row>
    <row r="873" spans="1:39" x14ac:dyDescent="0.25">
      <c r="A873" s="5"/>
      <c r="B873" s="50" t="s">
        <v>351</v>
      </c>
      <c r="C873" s="6" t="s">
        <v>2059</v>
      </c>
      <c r="D873" s="6" t="s">
        <v>2060</v>
      </c>
      <c r="E873" s="67" t="s">
        <v>947</v>
      </c>
      <c r="F873" s="76"/>
      <c r="G873" s="8">
        <v>35203</v>
      </c>
      <c r="H873" s="90">
        <f>VLOOKUP(C873,'[1]Actualisation du CIF'!B$7:G$1272,6,0)</f>
        <v>0.44234499999999999</v>
      </c>
      <c r="I873" s="68">
        <v>0.31708399999999998</v>
      </c>
      <c r="J873" s="11">
        <v>216.27259000000001</v>
      </c>
      <c r="K873" s="11">
        <v>284.13949500000001</v>
      </c>
      <c r="L873" s="51">
        <v>14296.955540999999</v>
      </c>
      <c r="M873" s="41">
        <v>533100</v>
      </c>
      <c r="N873" s="21">
        <v>15.143595716274181</v>
      </c>
      <c r="O873" s="8">
        <v>0</v>
      </c>
      <c r="P873" s="23">
        <v>4.559143966410494E-3</v>
      </c>
      <c r="Q873" s="24">
        <v>1</v>
      </c>
      <c r="R873" s="24">
        <v>0</v>
      </c>
      <c r="S873" s="42">
        <v>0</v>
      </c>
      <c r="T873" s="32">
        <v>533100</v>
      </c>
      <c r="U873" s="39">
        <v>0</v>
      </c>
      <c r="V873" s="64">
        <v>586410</v>
      </c>
      <c r="W873" s="27">
        <v>16.657955287901601</v>
      </c>
      <c r="X873" s="88">
        <v>0.1</v>
      </c>
      <c r="Y873" s="26">
        <v>858562.88100000028</v>
      </c>
      <c r="Z873" s="27">
        <v>24.388912337016741</v>
      </c>
      <c r="AA873" s="89">
        <v>0.61051000000000055</v>
      </c>
      <c r="AB873" s="67">
        <v>1</v>
      </c>
      <c r="AC873" s="67">
        <v>0</v>
      </c>
      <c r="AD873" s="75">
        <v>0</v>
      </c>
      <c r="AE873" s="64">
        <v>586410</v>
      </c>
      <c r="AF873" s="27">
        <f t="shared" si="144"/>
        <v>16.657955287901601</v>
      </c>
      <c r="AG873" s="88">
        <f>(AE873-M873)/M873</f>
        <v>0.1</v>
      </c>
      <c r="AH873" s="26">
        <v>667702.37147431739</v>
      </c>
      <c r="AI873" s="27">
        <f t="shared" si="145"/>
        <v>18.967200848629872</v>
      </c>
      <c r="AJ873" s="89">
        <f>(AH873-M873)/M873</f>
        <v>0.25248991085034211</v>
      </c>
      <c r="AK873" s="67">
        <f t="shared" si="146"/>
        <v>1</v>
      </c>
      <c r="AL873" s="67">
        <f t="shared" si="147"/>
        <v>0</v>
      </c>
      <c r="AM873" s="75">
        <f t="shared" si="148"/>
        <v>0</v>
      </c>
    </row>
    <row r="874" spans="1:39" x14ac:dyDescent="0.25">
      <c r="A874" s="5"/>
      <c r="B874" s="50" t="s">
        <v>351</v>
      </c>
      <c r="C874" s="6" t="s">
        <v>2071</v>
      </c>
      <c r="D874" s="6" t="s">
        <v>2072</v>
      </c>
      <c r="E874" s="67" t="s">
        <v>947</v>
      </c>
      <c r="F874" s="76"/>
      <c r="G874" s="8">
        <v>13934</v>
      </c>
      <c r="H874" s="90">
        <f>VLOOKUP(C874,'[1]Actualisation du CIF'!B$7:G$1272,6,0)</f>
        <v>0.214559</v>
      </c>
      <c r="I874" s="68">
        <v>0.23715800000000001</v>
      </c>
      <c r="J874" s="11">
        <v>349.04155300000002</v>
      </c>
      <c r="K874" s="11">
        <v>284.13949500000001</v>
      </c>
      <c r="L874" s="51">
        <v>12868.477733</v>
      </c>
      <c r="M874" s="41">
        <v>40376</v>
      </c>
      <c r="N874" s="21">
        <v>2.89766039902397</v>
      </c>
      <c r="O874" s="8">
        <v>0</v>
      </c>
      <c r="P874" s="23">
        <v>-0.26675472378298931</v>
      </c>
      <c r="Q874" s="24">
        <v>0</v>
      </c>
      <c r="R874" s="24">
        <v>1</v>
      </c>
      <c r="S874" s="42">
        <v>0</v>
      </c>
      <c r="T874" s="32">
        <v>69670</v>
      </c>
      <c r="U874" s="39">
        <v>1</v>
      </c>
      <c r="V874" s="64">
        <v>76637</v>
      </c>
      <c r="W874" s="27">
        <v>5.5</v>
      </c>
      <c r="X874" s="88" t="s">
        <v>2632</v>
      </c>
      <c r="Y874" s="26">
        <v>112204.23170000003</v>
      </c>
      <c r="Z874" s="27">
        <v>8.0525500000000019</v>
      </c>
      <c r="AA874" s="89" t="s">
        <v>2632</v>
      </c>
      <c r="AB874" s="67">
        <v>1</v>
      </c>
      <c r="AC874" s="67">
        <v>0</v>
      </c>
      <c r="AD874" s="75">
        <v>0</v>
      </c>
      <c r="AE874" s="64">
        <v>76637</v>
      </c>
      <c r="AF874" s="27">
        <f t="shared" si="144"/>
        <v>5.5</v>
      </c>
      <c r="AG874" s="88" t="s">
        <v>2632</v>
      </c>
      <c r="AH874" s="26">
        <v>112204.23170000003</v>
      </c>
      <c r="AI874" s="27">
        <f t="shared" si="145"/>
        <v>8.0525500000000019</v>
      </c>
      <c r="AJ874" s="89" t="s">
        <v>2632</v>
      </c>
      <c r="AK874" s="67">
        <f t="shared" si="146"/>
        <v>1</v>
      </c>
      <c r="AL874" s="67">
        <f t="shared" si="147"/>
        <v>0</v>
      </c>
      <c r="AM874" s="75">
        <f t="shared" si="148"/>
        <v>0</v>
      </c>
    </row>
    <row r="875" spans="1:39" x14ac:dyDescent="0.25">
      <c r="A875" s="5"/>
      <c r="B875" s="50" t="s">
        <v>351</v>
      </c>
      <c r="C875" s="6" t="s">
        <v>2065</v>
      </c>
      <c r="D875" s="6" t="s">
        <v>2066</v>
      </c>
      <c r="E875" s="67" t="s">
        <v>947</v>
      </c>
      <c r="F875" s="76"/>
      <c r="G875" s="8">
        <v>30403</v>
      </c>
      <c r="H875" s="90">
        <f>VLOOKUP(C875,'[1]Actualisation du CIF'!B$7:G$1272,6,0)</f>
        <v>0.41744799999999999</v>
      </c>
      <c r="I875" s="68">
        <v>0.39305299999999999</v>
      </c>
      <c r="J875" s="11">
        <v>271.43258900000001</v>
      </c>
      <c r="K875" s="11">
        <v>284.13949500000001</v>
      </c>
      <c r="L875" s="51">
        <v>13360.752076999999</v>
      </c>
      <c r="M875" s="41">
        <v>293988</v>
      </c>
      <c r="N875" s="21">
        <v>9.6697036476663492</v>
      </c>
      <c r="O875" s="8">
        <v>0</v>
      </c>
      <c r="P875" s="23">
        <v>-0.13948511435387567</v>
      </c>
      <c r="Q875" s="24">
        <v>0</v>
      </c>
      <c r="R875" s="24">
        <v>1</v>
      </c>
      <c r="S875" s="42">
        <v>0</v>
      </c>
      <c r="T875" s="32">
        <v>293988</v>
      </c>
      <c r="U875" s="39">
        <v>0</v>
      </c>
      <c r="V875" s="64">
        <v>323386.80000000005</v>
      </c>
      <c r="W875" s="27">
        <v>10.636674012432985</v>
      </c>
      <c r="X875" s="88">
        <v>0.10000000000000016</v>
      </c>
      <c r="Y875" s="26">
        <v>473470.61388000031</v>
      </c>
      <c r="Z875" s="27">
        <v>15.573154421603142</v>
      </c>
      <c r="AA875" s="89">
        <v>0.61051000000000111</v>
      </c>
      <c r="AB875" s="67">
        <v>1</v>
      </c>
      <c r="AC875" s="67">
        <v>0</v>
      </c>
      <c r="AD875" s="75">
        <v>0</v>
      </c>
      <c r="AE875" s="64">
        <v>323386.80000000005</v>
      </c>
      <c r="AF875" s="27">
        <f t="shared" si="144"/>
        <v>10.636674012432985</v>
      </c>
      <c r="AG875" s="88">
        <f>(AE875-M875)/M875</f>
        <v>0.10000000000000016</v>
      </c>
      <c r="AH875" s="26">
        <v>473470.61388000031</v>
      </c>
      <c r="AI875" s="27">
        <f t="shared" si="145"/>
        <v>15.573154421603142</v>
      </c>
      <c r="AJ875" s="89">
        <f>(AH875-M875)/M875</f>
        <v>0.61051000000000111</v>
      </c>
      <c r="AK875" s="67">
        <f t="shared" si="146"/>
        <v>1</v>
      </c>
      <c r="AL875" s="67">
        <f t="shared" si="147"/>
        <v>0</v>
      </c>
      <c r="AM875" s="75">
        <f t="shared" si="148"/>
        <v>0</v>
      </c>
    </row>
    <row r="876" spans="1:39" x14ac:dyDescent="0.25">
      <c r="A876" s="5"/>
      <c r="B876" s="50" t="s">
        <v>356</v>
      </c>
      <c r="C876" s="6" t="s">
        <v>357</v>
      </c>
      <c r="D876" s="6" t="s">
        <v>358</v>
      </c>
      <c r="E876" s="67" t="s">
        <v>2633</v>
      </c>
      <c r="F876" s="76"/>
      <c r="G876" s="8">
        <v>129280</v>
      </c>
      <c r="H876" s="90">
        <f>VLOOKUP(C876,'[1]Actualisation du CIF'!B$7:G$1272,6,0)</f>
        <v>0.33135500000000001</v>
      </c>
      <c r="I876" s="68">
        <v>0.32586500000000002</v>
      </c>
      <c r="J876" s="11">
        <v>286.31632100000002</v>
      </c>
      <c r="K876" s="11">
        <v>401.16184900000002</v>
      </c>
      <c r="L876" s="51">
        <v>13354.989294999999</v>
      </c>
      <c r="M876" s="41">
        <v>4258605</v>
      </c>
      <c r="N876" s="21">
        <v>32.94094214108911</v>
      </c>
      <c r="O876" s="8">
        <v>0</v>
      </c>
      <c r="P876" s="23">
        <v>-1.2972960575622439E-3</v>
      </c>
      <c r="Q876" s="24">
        <v>0</v>
      </c>
      <c r="R876" s="24">
        <v>1</v>
      </c>
      <c r="S876" s="42">
        <v>0</v>
      </c>
      <c r="T876" s="32">
        <v>4258605</v>
      </c>
      <c r="U876" s="39">
        <v>0</v>
      </c>
      <c r="V876" s="64">
        <v>4045674.75</v>
      </c>
      <c r="W876" s="27">
        <v>31.293895034034655</v>
      </c>
      <c r="X876" s="88">
        <v>-0.05</v>
      </c>
      <c r="Y876" s="26">
        <v>3295227.369342187</v>
      </c>
      <c r="Z876" s="27">
        <v>25.489073092065183</v>
      </c>
      <c r="AA876" s="89">
        <v>-0.22621906250000012</v>
      </c>
      <c r="AB876" s="67">
        <v>0</v>
      </c>
      <c r="AC876" s="67">
        <v>1</v>
      </c>
      <c r="AD876" s="75">
        <v>0</v>
      </c>
      <c r="AE876" s="64">
        <v>4045674.75</v>
      </c>
      <c r="AF876" s="27">
        <f t="shared" si="144"/>
        <v>31.293895034034655</v>
      </c>
      <c r="AG876" s="88">
        <f>(AE876-M876)/M876</f>
        <v>-0.05</v>
      </c>
      <c r="AH876" s="26">
        <v>3295227.369342187</v>
      </c>
      <c r="AI876" s="27">
        <f t="shared" si="145"/>
        <v>25.489073092065183</v>
      </c>
      <c r="AJ876" s="89">
        <f>(AH876-M876)/M876</f>
        <v>-0.22621906250000012</v>
      </c>
      <c r="AK876" s="67">
        <f t="shared" si="146"/>
        <v>0</v>
      </c>
      <c r="AL876" s="67">
        <f t="shared" si="147"/>
        <v>1</v>
      </c>
      <c r="AM876" s="75">
        <f t="shared" si="148"/>
        <v>0</v>
      </c>
    </row>
    <row r="877" spans="1:39" x14ac:dyDescent="0.25">
      <c r="A877" s="5"/>
      <c r="B877" s="50" t="s">
        <v>356</v>
      </c>
      <c r="C877" s="6" t="s">
        <v>819</v>
      </c>
      <c r="D877" s="6" t="s">
        <v>820</v>
      </c>
      <c r="E877" s="67" t="s">
        <v>543</v>
      </c>
      <c r="F877" s="76"/>
      <c r="G877" s="8">
        <v>20246</v>
      </c>
      <c r="H877" s="90">
        <f>VLOOKUP(C877,'[1]Actualisation du CIF'!B$7:G$1272,6,0)</f>
        <v>0.34806399999999998</v>
      </c>
      <c r="I877" s="68">
        <v>0.34806399999999998</v>
      </c>
      <c r="J877" s="11">
        <v>147.41000700000001</v>
      </c>
      <c r="K877" s="11">
        <v>177.267167</v>
      </c>
      <c r="L877" s="51">
        <v>11793.828030999999</v>
      </c>
      <c r="M877" s="41">
        <v>300569</v>
      </c>
      <c r="N877" s="21">
        <v>14.845846093055417</v>
      </c>
      <c r="O877" s="8">
        <v>0</v>
      </c>
      <c r="P877" s="23">
        <v>-2.9668243190289437E-3</v>
      </c>
      <c r="Q877" s="24">
        <v>0</v>
      </c>
      <c r="R877" s="24">
        <v>1</v>
      </c>
      <c r="S877" s="42">
        <v>0</v>
      </c>
      <c r="T877" s="32">
        <v>300569</v>
      </c>
      <c r="U877" s="39">
        <v>0</v>
      </c>
      <c r="V877" s="64">
        <v>330625.90000000002</v>
      </c>
      <c r="W877" s="27">
        <v>16.33043070236096</v>
      </c>
      <c r="X877" s="88">
        <v>0.10000000000000007</v>
      </c>
      <c r="Y877" s="26">
        <v>464744.2925362885</v>
      </c>
      <c r="Z877" s="27">
        <v>22.95486972914593</v>
      </c>
      <c r="AA877" s="89">
        <v>0.54621498736159912</v>
      </c>
      <c r="AB877" s="67">
        <v>1</v>
      </c>
      <c r="AC877" s="67">
        <v>0</v>
      </c>
      <c r="AD877" s="75">
        <v>0</v>
      </c>
      <c r="AE877" s="64">
        <v>330625.90000000002</v>
      </c>
      <c r="AF877" s="27">
        <f t="shared" si="144"/>
        <v>16.33043070236096</v>
      </c>
      <c r="AG877" s="88">
        <f>(AE877-M877)/M877</f>
        <v>0.10000000000000007</v>
      </c>
      <c r="AH877" s="26">
        <v>434614.47494292067</v>
      </c>
      <c r="AI877" s="27">
        <f t="shared" si="145"/>
        <v>21.466683539608844</v>
      </c>
      <c r="AJ877" s="89">
        <f>(AH877-M877)/M877</f>
        <v>0.44597238884555851</v>
      </c>
      <c r="AK877" s="67">
        <f t="shared" si="146"/>
        <v>1</v>
      </c>
      <c r="AL877" s="67">
        <f t="shared" si="147"/>
        <v>0</v>
      </c>
      <c r="AM877" s="75">
        <f t="shared" si="148"/>
        <v>0</v>
      </c>
    </row>
    <row r="878" spans="1:39" x14ac:dyDescent="0.25">
      <c r="A878" s="5"/>
      <c r="B878" s="50" t="s">
        <v>356</v>
      </c>
      <c r="C878" s="6" t="s">
        <v>817</v>
      </c>
      <c r="D878" s="6" t="s">
        <v>818</v>
      </c>
      <c r="E878" s="67" t="s">
        <v>543</v>
      </c>
      <c r="F878" s="76"/>
      <c r="G878" s="8">
        <v>7899</v>
      </c>
      <c r="H878" s="90">
        <f>VLOOKUP(C878,'[1]Actualisation du CIF'!B$7:G$1272,6,0)</f>
        <v>0.70796199999999998</v>
      </c>
      <c r="I878" s="68">
        <v>0.6</v>
      </c>
      <c r="J878" s="11">
        <v>115.695784</v>
      </c>
      <c r="K878" s="11">
        <v>177.267167</v>
      </c>
      <c r="L878" s="51">
        <v>10356.922637</v>
      </c>
      <c r="M878" s="41">
        <v>417573</v>
      </c>
      <c r="N878" s="21">
        <v>52.864033421952143</v>
      </c>
      <c r="O878" s="8">
        <v>0</v>
      </c>
      <c r="P878" s="23">
        <v>-3.6555043253517382E-4</v>
      </c>
      <c r="Q878" s="24">
        <v>0</v>
      </c>
      <c r="R878" s="24">
        <v>1</v>
      </c>
      <c r="S878" s="42">
        <v>0</v>
      </c>
      <c r="T878" s="32">
        <v>417573</v>
      </c>
      <c r="U878" s="39">
        <v>0</v>
      </c>
      <c r="V878" s="64">
        <v>417573</v>
      </c>
      <c r="W878" s="27">
        <v>52.864033421952143</v>
      </c>
      <c r="X878" s="88">
        <v>0</v>
      </c>
      <c r="Y878" s="26">
        <v>417573</v>
      </c>
      <c r="Z878" s="27">
        <v>52.864033421952143</v>
      </c>
      <c r="AA878" s="89">
        <v>0</v>
      </c>
      <c r="AB878" s="67">
        <v>0</v>
      </c>
      <c r="AC878" s="67">
        <v>0</v>
      </c>
      <c r="AD878" s="75">
        <v>1</v>
      </c>
      <c r="AE878" s="64">
        <v>417573</v>
      </c>
      <c r="AF878" s="27">
        <f t="shared" si="144"/>
        <v>52.864033421952143</v>
      </c>
      <c r="AG878" s="88">
        <f>(AE878-M878)/M878</f>
        <v>0</v>
      </c>
      <c r="AH878" s="26">
        <v>417573</v>
      </c>
      <c r="AI878" s="27">
        <f t="shared" si="145"/>
        <v>52.864033421952143</v>
      </c>
      <c r="AJ878" s="89">
        <f>(AH878-M878)/M878</f>
        <v>0</v>
      </c>
      <c r="AK878" s="67">
        <f t="shared" si="146"/>
        <v>0</v>
      </c>
      <c r="AL878" s="67">
        <f t="shared" si="147"/>
        <v>0</v>
      </c>
      <c r="AM878" s="75">
        <f t="shared" si="148"/>
        <v>1</v>
      </c>
    </row>
    <row r="879" spans="1:39" x14ac:dyDescent="0.25">
      <c r="A879" s="5"/>
      <c r="B879" s="50" t="s">
        <v>356</v>
      </c>
      <c r="C879" s="6" t="s">
        <v>825</v>
      </c>
      <c r="D879" s="6" t="s">
        <v>826</v>
      </c>
      <c r="E879" s="67" t="s">
        <v>543</v>
      </c>
      <c r="F879" s="76"/>
      <c r="G879" s="8">
        <v>11867</v>
      </c>
      <c r="H879" s="90">
        <f>VLOOKUP(C879,'[1]Actualisation du CIF'!B$7:G$1272,6,0)</f>
        <v>0.54006100000000001</v>
      </c>
      <c r="I879" s="68">
        <v>0.54006100000000001</v>
      </c>
      <c r="J879" s="11">
        <v>98.296789000000004</v>
      </c>
      <c r="K879" s="11">
        <v>177.267167</v>
      </c>
      <c r="L879" s="51">
        <v>13116.477927</v>
      </c>
      <c r="M879" s="41">
        <v>422991</v>
      </c>
      <c r="N879" s="21">
        <v>35.644307744164493</v>
      </c>
      <c r="O879" s="8">
        <v>0</v>
      </c>
      <c r="P879" s="23">
        <v>-1.759953752992662E-3</v>
      </c>
      <c r="Q879" s="24">
        <v>0</v>
      </c>
      <c r="R879" s="24">
        <v>1</v>
      </c>
      <c r="S879" s="42">
        <v>0</v>
      </c>
      <c r="T879" s="32">
        <v>422991.00000000006</v>
      </c>
      <c r="U879" s="39">
        <v>0</v>
      </c>
      <c r="V879" s="64">
        <v>457549.00340786891</v>
      </c>
      <c r="W879" s="27">
        <v>38.556417241751824</v>
      </c>
      <c r="X879" s="88">
        <v>8.1699145863313657E-2</v>
      </c>
      <c r="Y879" s="26">
        <v>482245.19479492365</v>
      </c>
      <c r="Z879" s="27">
        <v>40.637498508041091</v>
      </c>
      <c r="AA879" s="89">
        <v>0.14008381926547764</v>
      </c>
      <c r="AB879" s="67">
        <v>1</v>
      </c>
      <c r="AC879" s="67">
        <v>0</v>
      </c>
      <c r="AD879" s="75">
        <v>0</v>
      </c>
      <c r="AE879" s="64">
        <v>422991.00000000006</v>
      </c>
      <c r="AF879" s="27">
        <f t="shared" si="144"/>
        <v>35.644307744164493</v>
      </c>
      <c r="AG879" s="88">
        <f>(AE879-M879)/M879</f>
        <v>1.3760969125458322E-16</v>
      </c>
      <c r="AH879" s="26">
        <v>450884.7352972037</v>
      </c>
      <c r="AI879" s="27">
        <f t="shared" si="145"/>
        <v>37.994837389163536</v>
      </c>
      <c r="AJ879" s="89">
        <f>(AH879-M879)/M879</f>
        <v>6.5944039701089863E-2</v>
      </c>
      <c r="AK879" s="67">
        <f t="shared" si="146"/>
        <v>1</v>
      </c>
      <c r="AL879" s="67">
        <f t="shared" si="147"/>
        <v>0</v>
      </c>
      <c r="AM879" s="75">
        <f t="shared" si="148"/>
        <v>0</v>
      </c>
    </row>
    <row r="880" spans="1:39" x14ac:dyDescent="0.25">
      <c r="A880" s="5"/>
      <c r="B880" s="50" t="s">
        <v>356</v>
      </c>
      <c r="C880" s="6" t="s">
        <v>2077</v>
      </c>
      <c r="D880" s="6" t="s">
        <v>2078</v>
      </c>
      <c r="E880" s="67" t="s">
        <v>947</v>
      </c>
      <c r="F880" s="76"/>
      <c r="G880" s="8">
        <v>28586</v>
      </c>
      <c r="H880" s="90">
        <f>VLOOKUP(C880,'[1]Actualisation du CIF'!B$7:G$1272,6,0)</f>
        <v>0.46442299999999997</v>
      </c>
      <c r="I880" s="68">
        <v>0.30205799999999999</v>
      </c>
      <c r="J880" s="11">
        <v>334.526342</v>
      </c>
      <c r="K880" s="11">
        <v>284.13949500000001</v>
      </c>
      <c r="L880" s="51">
        <v>13595.218397000001</v>
      </c>
      <c r="M880" s="41">
        <v>140987</v>
      </c>
      <c r="N880" s="21">
        <v>4.9320296648709157</v>
      </c>
      <c r="O880" s="8">
        <v>0</v>
      </c>
      <c r="P880" s="23">
        <v>1.3220948141567327E-2</v>
      </c>
      <c r="Q880" s="24">
        <v>1</v>
      </c>
      <c r="R880" s="24">
        <v>0</v>
      </c>
      <c r="S880" s="42">
        <v>0</v>
      </c>
      <c r="T880" s="32">
        <v>142930</v>
      </c>
      <c r="U880" s="39">
        <v>1</v>
      </c>
      <c r="V880" s="64">
        <v>157223</v>
      </c>
      <c r="W880" s="27">
        <v>5.5</v>
      </c>
      <c r="X880" s="88" t="s">
        <v>2632</v>
      </c>
      <c r="Y880" s="26">
        <v>230190.19430000009</v>
      </c>
      <c r="Z880" s="27">
        <v>8.0525500000000036</v>
      </c>
      <c r="AA880" s="89" t="s">
        <v>2632</v>
      </c>
      <c r="AB880" s="67">
        <v>1</v>
      </c>
      <c r="AC880" s="67">
        <v>0</v>
      </c>
      <c r="AD880" s="75">
        <v>0</v>
      </c>
      <c r="AE880" s="64">
        <v>157223</v>
      </c>
      <c r="AF880" s="27">
        <f t="shared" si="144"/>
        <v>5.5</v>
      </c>
      <c r="AG880" s="88" t="s">
        <v>2632</v>
      </c>
      <c r="AH880" s="26">
        <v>230190.19430000009</v>
      </c>
      <c r="AI880" s="27">
        <f t="shared" si="145"/>
        <v>8.0525500000000036</v>
      </c>
      <c r="AJ880" s="89" t="s">
        <v>2632</v>
      </c>
      <c r="AK880" s="67">
        <f t="shared" si="146"/>
        <v>1</v>
      </c>
      <c r="AL880" s="67">
        <f t="shared" si="147"/>
        <v>0</v>
      </c>
      <c r="AM880" s="75">
        <f t="shared" si="148"/>
        <v>0</v>
      </c>
    </row>
    <row r="881" spans="1:39" x14ac:dyDescent="0.25">
      <c r="A881" s="5"/>
      <c r="B881" s="50" t="s">
        <v>356</v>
      </c>
      <c r="C881" s="6" t="s">
        <v>823</v>
      </c>
      <c r="D881" s="6" t="s">
        <v>824</v>
      </c>
      <c r="E881" s="67" t="s">
        <v>543</v>
      </c>
      <c r="F881" s="76"/>
      <c r="G881" s="8">
        <v>8949</v>
      </c>
      <c r="H881" s="90">
        <f>VLOOKUP(C881,'[1]Actualisation du CIF'!B$7:G$1272,6,0)</f>
        <v>0.43970199999999998</v>
      </c>
      <c r="I881" s="68">
        <v>0.43970199999999998</v>
      </c>
      <c r="J881" s="11">
        <v>105.849704</v>
      </c>
      <c r="K881" s="11">
        <v>177.267167</v>
      </c>
      <c r="L881" s="51">
        <v>12097.002689999999</v>
      </c>
      <c r="M881" s="41">
        <v>107294</v>
      </c>
      <c r="N881" s="21">
        <v>11.989496033076321</v>
      </c>
      <c r="O881" s="8">
        <v>0</v>
      </c>
      <c r="P881" s="23">
        <v>1.7394945196585665E-3</v>
      </c>
      <c r="Q881" s="24">
        <v>1</v>
      </c>
      <c r="R881" s="24">
        <v>0</v>
      </c>
      <c r="S881" s="42">
        <v>0</v>
      </c>
      <c r="T881" s="32">
        <v>107294</v>
      </c>
      <c r="U881" s="39">
        <v>0</v>
      </c>
      <c r="V881" s="64">
        <v>118023.40000000002</v>
      </c>
      <c r="W881" s="27">
        <v>13.188445636383957</v>
      </c>
      <c r="X881" s="88">
        <v>0.10000000000000021</v>
      </c>
      <c r="Y881" s="26">
        <v>172798.05994000012</v>
      </c>
      <c r="Z881" s="27">
        <v>19.309203256229761</v>
      </c>
      <c r="AA881" s="89">
        <v>0.61051000000000111</v>
      </c>
      <c r="AB881" s="67">
        <v>1</v>
      </c>
      <c r="AC881" s="67">
        <v>0</v>
      </c>
      <c r="AD881" s="75">
        <v>0</v>
      </c>
      <c r="AE881" s="64">
        <v>118023.40000000001</v>
      </c>
      <c r="AF881" s="27">
        <f t="shared" si="144"/>
        <v>13.188445636383955</v>
      </c>
      <c r="AG881" s="88">
        <f t="shared" ref="AG881:AG897" si="151">(AE881-M881)/M881</f>
        <v>0.10000000000000007</v>
      </c>
      <c r="AH881" s="26">
        <v>172798.05994000009</v>
      </c>
      <c r="AI881" s="27">
        <f t="shared" si="145"/>
        <v>19.309203256229758</v>
      </c>
      <c r="AJ881" s="89">
        <f t="shared" ref="AJ881:AJ897" si="152">(AH881-M881)/M881</f>
        <v>0.61051000000000089</v>
      </c>
      <c r="AK881" s="67">
        <f t="shared" si="146"/>
        <v>1</v>
      </c>
      <c r="AL881" s="67">
        <f t="shared" si="147"/>
        <v>0</v>
      </c>
      <c r="AM881" s="75">
        <f t="shared" si="148"/>
        <v>0</v>
      </c>
    </row>
    <row r="882" spans="1:39" x14ac:dyDescent="0.25">
      <c r="A882" s="5"/>
      <c r="B882" s="50" t="s">
        <v>356</v>
      </c>
      <c r="C882" s="6" t="s">
        <v>2075</v>
      </c>
      <c r="D882" s="6" t="s">
        <v>2076</v>
      </c>
      <c r="E882" s="67" t="s">
        <v>947</v>
      </c>
      <c r="F882" s="76"/>
      <c r="G882" s="8">
        <v>26162</v>
      </c>
      <c r="H882" s="90">
        <f>VLOOKUP(C882,'[1]Actualisation du CIF'!B$7:G$1272,6,0)</f>
        <v>0.44813999999999998</v>
      </c>
      <c r="I882" s="68">
        <v>0.48694999999999999</v>
      </c>
      <c r="J882" s="11">
        <v>192.79156800000001</v>
      </c>
      <c r="K882" s="11">
        <v>284.13949500000001</v>
      </c>
      <c r="L882" s="51">
        <v>11929.034137000001</v>
      </c>
      <c r="M882" s="41">
        <v>720081</v>
      </c>
      <c r="N882" s="21">
        <v>27.523927834263436</v>
      </c>
      <c r="O882" s="8">
        <v>0</v>
      </c>
      <c r="P882" s="23">
        <v>3.1247730263581644E-4</v>
      </c>
      <c r="Q882" s="24">
        <v>1</v>
      </c>
      <c r="R882" s="24">
        <v>0</v>
      </c>
      <c r="S882" s="42">
        <v>0</v>
      </c>
      <c r="T882" s="32">
        <v>720081</v>
      </c>
      <c r="U882" s="39">
        <v>0</v>
      </c>
      <c r="V882" s="64">
        <v>789328.12605419115</v>
      </c>
      <c r="W882" s="27">
        <v>30.170786868518888</v>
      </c>
      <c r="X882" s="88">
        <v>9.6165745317806112E-2</v>
      </c>
      <c r="Y882" s="26">
        <v>831932.08393199416</v>
      </c>
      <c r="Z882" s="27">
        <v>31.799254029966903</v>
      </c>
      <c r="AA882" s="89">
        <v>0.15533125291737201</v>
      </c>
      <c r="AB882" s="67">
        <v>1</v>
      </c>
      <c r="AC882" s="67">
        <v>0</v>
      </c>
      <c r="AD882" s="75">
        <v>0</v>
      </c>
      <c r="AE882" s="64">
        <v>762931.14348513901</v>
      </c>
      <c r="AF882" s="27">
        <f t="shared" si="144"/>
        <v>29.161805041095445</v>
      </c>
      <c r="AG882" s="88">
        <f t="shared" si="151"/>
        <v>5.9507393592025074E-2</v>
      </c>
      <c r="AH882" s="26">
        <v>845270.69729202229</v>
      </c>
      <c r="AI882" s="27">
        <f t="shared" si="145"/>
        <v>32.309100882655081</v>
      </c>
      <c r="AJ882" s="89">
        <f t="shared" si="152"/>
        <v>0.1738550208824039</v>
      </c>
      <c r="AK882" s="67">
        <f t="shared" si="146"/>
        <v>1</v>
      </c>
      <c r="AL882" s="67">
        <f t="shared" si="147"/>
        <v>0</v>
      </c>
      <c r="AM882" s="75">
        <f t="shared" si="148"/>
        <v>0</v>
      </c>
    </row>
    <row r="883" spans="1:39" x14ac:dyDescent="0.25">
      <c r="A883" s="5"/>
      <c r="B883" s="50" t="s">
        <v>356</v>
      </c>
      <c r="C883" s="6" t="s">
        <v>2073</v>
      </c>
      <c r="D883" s="6" t="s">
        <v>2074</v>
      </c>
      <c r="E883" s="67" t="s">
        <v>947</v>
      </c>
      <c r="F883" s="76"/>
      <c r="G883" s="8">
        <v>23135</v>
      </c>
      <c r="H883" s="90">
        <f>VLOOKUP(C883,'[1]Actualisation du CIF'!B$7:G$1272,6,0)</f>
        <v>0.56494100000000003</v>
      </c>
      <c r="I883" s="68">
        <v>0.56494100000000003</v>
      </c>
      <c r="J883" s="11">
        <v>200.44538600000001</v>
      </c>
      <c r="K883" s="11">
        <v>284.13949500000001</v>
      </c>
      <c r="L883" s="51">
        <v>12863.885596</v>
      </c>
      <c r="M883" s="41">
        <v>387954</v>
      </c>
      <c r="N883" s="21">
        <v>16.76913767019667</v>
      </c>
      <c r="O883" s="8">
        <v>0</v>
      </c>
      <c r="P883" s="23">
        <v>4.4357539438849621E-3</v>
      </c>
      <c r="Q883" s="24">
        <v>1</v>
      </c>
      <c r="R883" s="24">
        <v>0</v>
      </c>
      <c r="S883" s="42">
        <v>0</v>
      </c>
      <c r="T883" s="32">
        <v>387953.99999999994</v>
      </c>
      <c r="U883" s="39">
        <v>0</v>
      </c>
      <c r="V883" s="64">
        <v>426749.39999999997</v>
      </c>
      <c r="W883" s="27">
        <v>18.446051437216337</v>
      </c>
      <c r="X883" s="88">
        <v>9.9999999999999908E-2</v>
      </c>
      <c r="Y883" s="26">
        <v>624803.79654000024</v>
      </c>
      <c r="Z883" s="27">
        <v>27.006863909228453</v>
      </c>
      <c r="AA883" s="89">
        <v>0.61051000000000066</v>
      </c>
      <c r="AB883" s="67">
        <v>1</v>
      </c>
      <c r="AC883" s="67">
        <v>0</v>
      </c>
      <c r="AD883" s="75">
        <v>0</v>
      </c>
      <c r="AE883" s="64">
        <v>426749.39999999997</v>
      </c>
      <c r="AF883" s="27">
        <f t="shared" si="144"/>
        <v>18.446051437216337</v>
      </c>
      <c r="AG883" s="88">
        <f t="shared" si="151"/>
        <v>9.9999999999999908E-2</v>
      </c>
      <c r="AH883" s="26">
        <v>624803.79654000024</v>
      </c>
      <c r="AI883" s="27">
        <f t="shared" si="145"/>
        <v>27.006863909228453</v>
      </c>
      <c r="AJ883" s="89">
        <f t="shared" si="152"/>
        <v>0.61051000000000066</v>
      </c>
      <c r="AK883" s="67">
        <f t="shared" si="146"/>
        <v>1</v>
      </c>
      <c r="AL883" s="67">
        <f t="shared" si="147"/>
        <v>0</v>
      </c>
      <c r="AM883" s="75">
        <f t="shared" si="148"/>
        <v>0</v>
      </c>
    </row>
    <row r="884" spans="1:39" x14ac:dyDescent="0.25">
      <c r="A884" s="5"/>
      <c r="B884" s="50" t="s">
        <v>356</v>
      </c>
      <c r="C884" s="6" t="s">
        <v>821</v>
      </c>
      <c r="D884" s="6" t="s">
        <v>822</v>
      </c>
      <c r="E884" s="67" t="s">
        <v>543</v>
      </c>
      <c r="F884" s="76"/>
      <c r="G884" s="8">
        <v>18365</v>
      </c>
      <c r="H884" s="90">
        <f>VLOOKUP(C884,'[1]Actualisation du CIF'!B$7:G$1272,6,0)</f>
        <v>0.16895099999999999</v>
      </c>
      <c r="I884" s="68">
        <v>0.16512399999999999</v>
      </c>
      <c r="J884" s="11">
        <v>142.80865800000001</v>
      </c>
      <c r="K884" s="11">
        <v>177.267167</v>
      </c>
      <c r="L884" s="51">
        <v>12506.782717</v>
      </c>
      <c r="M884" s="41">
        <v>941400</v>
      </c>
      <c r="N884" s="21">
        <v>51.260549959161452</v>
      </c>
      <c r="O884" s="8">
        <v>0</v>
      </c>
      <c r="P884" s="23">
        <v>-7.8170287422275053E-2</v>
      </c>
      <c r="Q884" s="24">
        <v>0</v>
      </c>
      <c r="R884" s="24">
        <v>1</v>
      </c>
      <c r="S884" s="42">
        <v>0</v>
      </c>
      <c r="T884" s="32">
        <v>941400.00000000012</v>
      </c>
      <c r="U884" s="39">
        <v>0</v>
      </c>
      <c r="V884" s="64">
        <v>894330.00000000012</v>
      </c>
      <c r="W884" s="27">
        <v>48.697522461203384</v>
      </c>
      <c r="X884" s="88">
        <v>-4.9999999999999878E-2</v>
      </c>
      <c r="Y884" s="26">
        <v>728437.37456250004</v>
      </c>
      <c r="Z884" s="27">
        <v>39.664436404165535</v>
      </c>
      <c r="AA884" s="89">
        <v>-0.22621906249999996</v>
      </c>
      <c r="AB884" s="67">
        <v>0</v>
      </c>
      <c r="AC884" s="67">
        <v>1</v>
      </c>
      <c r="AD884" s="75">
        <v>0</v>
      </c>
      <c r="AE884" s="64">
        <v>894330.00000000012</v>
      </c>
      <c r="AF884" s="27">
        <f t="shared" si="144"/>
        <v>48.697522461203384</v>
      </c>
      <c r="AG884" s="88">
        <f t="shared" si="151"/>
        <v>-4.9999999999999878E-2</v>
      </c>
      <c r="AH884" s="26">
        <v>728437.37456250004</v>
      </c>
      <c r="AI884" s="27">
        <f t="shared" si="145"/>
        <v>39.664436404165535</v>
      </c>
      <c r="AJ884" s="89">
        <f t="shared" si="152"/>
        <v>-0.22621906249999996</v>
      </c>
      <c r="AK884" s="67">
        <f t="shared" si="146"/>
        <v>0</v>
      </c>
      <c r="AL884" s="67">
        <f t="shared" si="147"/>
        <v>1</v>
      </c>
      <c r="AM884" s="75">
        <f t="shared" si="148"/>
        <v>0</v>
      </c>
    </row>
    <row r="885" spans="1:39" x14ac:dyDescent="0.25">
      <c r="A885" s="5"/>
      <c r="B885" s="50" t="s">
        <v>2079</v>
      </c>
      <c r="C885" s="6" t="s">
        <v>2572</v>
      </c>
      <c r="D885" s="19" t="s">
        <v>2628</v>
      </c>
      <c r="E885" s="67" t="s">
        <v>2562</v>
      </c>
      <c r="F885" s="76"/>
      <c r="G885" s="8">
        <v>301471</v>
      </c>
      <c r="H885" s="90">
        <f>VLOOKUP(C885,'[1]Actualisation du CIF'!B$7:G$1272,6,0)</f>
        <v>0.40738099999999999</v>
      </c>
      <c r="I885" s="68">
        <v>0.40591899999999997</v>
      </c>
      <c r="J885" s="11">
        <v>247.81086400000001</v>
      </c>
      <c r="K885" s="11">
        <v>585.37420134364731</v>
      </c>
      <c r="L885" s="51">
        <v>12424.256078</v>
      </c>
      <c r="M885" s="41">
        <v>16014046</v>
      </c>
      <c r="N885" s="21">
        <v>53.119689787740775</v>
      </c>
      <c r="O885" s="8">
        <v>0</v>
      </c>
      <c r="P885" s="23">
        <v>2.99075051739485E-3</v>
      </c>
      <c r="Q885" s="24">
        <v>1</v>
      </c>
      <c r="R885" s="24">
        <v>0</v>
      </c>
      <c r="S885" s="42">
        <v>0</v>
      </c>
      <c r="T885" s="32">
        <v>16014046</v>
      </c>
      <c r="U885" s="39">
        <v>0</v>
      </c>
      <c r="V885" s="64">
        <v>16014046</v>
      </c>
      <c r="W885" s="27">
        <v>53.119689787740775</v>
      </c>
      <c r="X885" s="88">
        <v>0</v>
      </c>
      <c r="Y885" s="26">
        <v>16014046</v>
      </c>
      <c r="Z885" s="27">
        <v>53.119689787740775</v>
      </c>
      <c r="AA885" s="89">
        <v>0</v>
      </c>
      <c r="AB885" s="67">
        <v>0</v>
      </c>
      <c r="AC885" s="67">
        <v>0</v>
      </c>
      <c r="AD885" s="75">
        <v>1</v>
      </c>
      <c r="AE885" s="64">
        <v>16014046</v>
      </c>
      <c r="AF885" s="27">
        <f t="shared" si="144"/>
        <v>53.119689787740775</v>
      </c>
      <c r="AG885" s="88">
        <f t="shared" si="151"/>
        <v>0</v>
      </c>
      <c r="AH885" s="26">
        <v>16014046</v>
      </c>
      <c r="AI885" s="27">
        <f t="shared" si="145"/>
        <v>53.119689787740775</v>
      </c>
      <c r="AJ885" s="89">
        <f t="shared" si="152"/>
        <v>0</v>
      </c>
      <c r="AK885" s="67">
        <f t="shared" si="146"/>
        <v>0</v>
      </c>
      <c r="AL885" s="67">
        <f t="shared" si="147"/>
        <v>0</v>
      </c>
      <c r="AM885" s="75">
        <f t="shared" si="148"/>
        <v>1</v>
      </c>
    </row>
    <row r="886" spans="1:39" x14ac:dyDescent="0.25">
      <c r="A886" s="5"/>
      <c r="B886" s="50" t="s">
        <v>2079</v>
      </c>
      <c r="C886" s="6" t="s">
        <v>2080</v>
      </c>
      <c r="D886" s="6" t="s">
        <v>2081</v>
      </c>
      <c r="E886" s="67" t="s">
        <v>947</v>
      </c>
      <c r="F886" s="76"/>
      <c r="G886" s="8">
        <v>75814</v>
      </c>
      <c r="H886" s="90">
        <f>VLOOKUP(C886,'[1]Actualisation du CIF'!B$7:G$1272,6,0)</f>
        <v>0.357072</v>
      </c>
      <c r="I886" s="68">
        <v>0.36793199999999998</v>
      </c>
      <c r="J886" s="11">
        <v>174.12939600000001</v>
      </c>
      <c r="K886" s="11">
        <v>284.13949500000001</v>
      </c>
      <c r="L886" s="51">
        <v>13949.583256</v>
      </c>
      <c r="M886" s="41">
        <v>810605</v>
      </c>
      <c r="N886" s="21">
        <v>10.692022581581238</v>
      </c>
      <c r="O886" s="8">
        <v>0</v>
      </c>
      <c r="P886" s="23">
        <v>-0.12972464320120561</v>
      </c>
      <c r="Q886" s="24">
        <v>0</v>
      </c>
      <c r="R886" s="24">
        <v>1</v>
      </c>
      <c r="S886" s="42">
        <v>0</v>
      </c>
      <c r="T886" s="32">
        <v>810605</v>
      </c>
      <c r="U886" s="39">
        <v>0</v>
      </c>
      <c r="V886" s="64">
        <v>891665.50000000012</v>
      </c>
      <c r="W886" s="27">
        <v>11.761224839739363</v>
      </c>
      <c r="X886" s="88">
        <v>0.10000000000000014</v>
      </c>
      <c r="Y886" s="26">
        <v>1305487.4585500008</v>
      </c>
      <c r="Z886" s="27">
        <v>17.219609287862411</v>
      </c>
      <c r="AA886" s="89">
        <v>0.610510000000001</v>
      </c>
      <c r="AB886" s="67">
        <v>1</v>
      </c>
      <c r="AC886" s="67">
        <v>0</v>
      </c>
      <c r="AD886" s="75">
        <v>0</v>
      </c>
      <c r="AE886" s="64">
        <v>891665.50000000012</v>
      </c>
      <c r="AF886" s="27">
        <f t="shared" si="144"/>
        <v>11.761224839739363</v>
      </c>
      <c r="AG886" s="88">
        <f t="shared" si="151"/>
        <v>0.10000000000000014</v>
      </c>
      <c r="AH886" s="26">
        <v>1305487.4585500008</v>
      </c>
      <c r="AI886" s="27">
        <f t="shared" si="145"/>
        <v>17.219609287862411</v>
      </c>
      <c r="AJ886" s="89">
        <f t="shared" si="152"/>
        <v>0.610510000000001</v>
      </c>
      <c r="AK886" s="67">
        <f t="shared" si="146"/>
        <v>1</v>
      </c>
      <c r="AL886" s="67">
        <f t="shared" si="147"/>
        <v>0</v>
      </c>
      <c r="AM886" s="75">
        <f t="shared" si="148"/>
        <v>0</v>
      </c>
    </row>
    <row r="887" spans="1:39" x14ac:dyDescent="0.25">
      <c r="A887" s="5"/>
      <c r="B887" s="50" t="s">
        <v>2079</v>
      </c>
      <c r="C887" s="6" t="s">
        <v>2086</v>
      </c>
      <c r="D887" s="6" t="s">
        <v>2087</v>
      </c>
      <c r="E887" s="67" t="s">
        <v>947</v>
      </c>
      <c r="F887" s="76"/>
      <c r="G887" s="8">
        <v>26030</v>
      </c>
      <c r="H887" s="90">
        <f>VLOOKUP(C887,'[1]Actualisation du CIF'!B$7:G$1272,6,0)</f>
        <v>0.318386</v>
      </c>
      <c r="I887" s="68">
        <v>0.318386</v>
      </c>
      <c r="J887" s="11">
        <v>135.776297</v>
      </c>
      <c r="K887" s="11">
        <v>284.13949500000001</v>
      </c>
      <c r="L887" s="51">
        <v>11368.564761</v>
      </c>
      <c r="M887" s="41">
        <v>848587</v>
      </c>
      <c r="N887" s="21">
        <v>32.600345754898193</v>
      </c>
      <c r="O887" s="8">
        <v>0</v>
      </c>
      <c r="P887" s="23">
        <v>7.133088397566649E-3</v>
      </c>
      <c r="Q887" s="24">
        <v>1</v>
      </c>
      <c r="R887" s="24">
        <v>0</v>
      </c>
      <c r="S887" s="42">
        <v>0</v>
      </c>
      <c r="T887" s="32">
        <v>848587</v>
      </c>
      <c r="U887" s="39">
        <v>0</v>
      </c>
      <c r="V887" s="64">
        <v>848587</v>
      </c>
      <c r="W887" s="27">
        <v>32.600345754898193</v>
      </c>
      <c r="X887" s="88">
        <v>0</v>
      </c>
      <c r="Y887" s="26">
        <v>848587</v>
      </c>
      <c r="Z887" s="27">
        <v>32.600345754898193</v>
      </c>
      <c r="AA887" s="89">
        <v>0</v>
      </c>
      <c r="AB887" s="67">
        <v>0</v>
      </c>
      <c r="AC887" s="67">
        <v>0</v>
      </c>
      <c r="AD887" s="75">
        <v>1</v>
      </c>
      <c r="AE887" s="64">
        <v>848587</v>
      </c>
      <c r="AF887" s="27">
        <f t="shared" si="144"/>
        <v>32.600345754898193</v>
      </c>
      <c r="AG887" s="88">
        <f t="shared" si="151"/>
        <v>0</v>
      </c>
      <c r="AH887" s="26">
        <v>848587</v>
      </c>
      <c r="AI887" s="27">
        <f t="shared" si="145"/>
        <v>32.600345754898193</v>
      </c>
      <c r="AJ887" s="89">
        <f t="shared" si="152"/>
        <v>0</v>
      </c>
      <c r="AK887" s="67">
        <f t="shared" si="146"/>
        <v>0</v>
      </c>
      <c r="AL887" s="67">
        <f t="shared" si="147"/>
        <v>0</v>
      </c>
      <c r="AM887" s="75">
        <f t="shared" si="148"/>
        <v>1</v>
      </c>
    </row>
    <row r="888" spans="1:39" x14ac:dyDescent="0.25">
      <c r="A888" s="5"/>
      <c r="B888" s="50" t="s">
        <v>2079</v>
      </c>
      <c r="C888" s="6" t="s">
        <v>2098</v>
      </c>
      <c r="D888" s="6" t="s">
        <v>2099</v>
      </c>
      <c r="E888" s="67" t="s">
        <v>947</v>
      </c>
      <c r="F888" s="76"/>
      <c r="G888" s="8">
        <v>23943</v>
      </c>
      <c r="H888" s="90">
        <f>VLOOKUP(C888,'[1]Actualisation du CIF'!B$7:G$1272,6,0)</f>
        <v>0.36131000000000002</v>
      </c>
      <c r="I888" s="68">
        <v>0.38995400000000002</v>
      </c>
      <c r="J888" s="11">
        <v>260.13807800000001</v>
      </c>
      <c r="K888" s="11">
        <v>284.13949500000001</v>
      </c>
      <c r="L888" s="51">
        <v>11283.487440999999</v>
      </c>
      <c r="M888" s="41">
        <v>162062</v>
      </c>
      <c r="N888" s="21">
        <v>6.7686588982165974</v>
      </c>
      <c r="O888" s="8">
        <v>0</v>
      </c>
      <c r="P888" s="23">
        <v>7.1312581326857111E-2</v>
      </c>
      <c r="Q888" s="24">
        <v>1</v>
      </c>
      <c r="R888" s="24">
        <v>0</v>
      </c>
      <c r="S888" s="42">
        <v>0</v>
      </c>
      <c r="T888" s="32">
        <v>162062</v>
      </c>
      <c r="U888" s="39">
        <v>0</v>
      </c>
      <c r="V888" s="64">
        <v>178268.2</v>
      </c>
      <c r="W888" s="27">
        <v>7.4455247880382585</v>
      </c>
      <c r="X888" s="88">
        <v>0.10000000000000007</v>
      </c>
      <c r="Y888" s="26">
        <v>261002.47162000008</v>
      </c>
      <c r="Z888" s="27">
        <v>10.900992842166817</v>
      </c>
      <c r="AA888" s="89">
        <v>0.61051000000000055</v>
      </c>
      <c r="AB888" s="67">
        <v>1</v>
      </c>
      <c r="AC888" s="67">
        <v>0</v>
      </c>
      <c r="AD888" s="75">
        <v>0</v>
      </c>
      <c r="AE888" s="64">
        <v>178268.2</v>
      </c>
      <c r="AF888" s="27">
        <f t="shared" si="144"/>
        <v>7.4455247880382585</v>
      </c>
      <c r="AG888" s="88">
        <f t="shared" si="151"/>
        <v>0.10000000000000007</v>
      </c>
      <c r="AH888" s="26">
        <v>261002.47162000008</v>
      </c>
      <c r="AI888" s="27">
        <f t="shared" si="145"/>
        <v>10.900992842166817</v>
      </c>
      <c r="AJ888" s="89">
        <f t="shared" si="152"/>
        <v>0.61051000000000055</v>
      </c>
      <c r="AK888" s="67">
        <f t="shared" si="146"/>
        <v>1</v>
      </c>
      <c r="AL888" s="67">
        <f t="shared" si="147"/>
        <v>0</v>
      </c>
      <c r="AM888" s="75">
        <f t="shared" si="148"/>
        <v>0</v>
      </c>
    </row>
    <row r="889" spans="1:39" x14ac:dyDescent="0.25">
      <c r="A889" s="5"/>
      <c r="B889" s="50" t="s">
        <v>2079</v>
      </c>
      <c r="C889" s="6" t="s">
        <v>2084</v>
      </c>
      <c r="D889" s="6" t="s">
        <v>2085</v>
      </c>
      <c r="E889" s="67" t="s">
        <v>947</v>
      </c>
      <c r="F889" s="76"/>
      <c r="G889" s="8">
        <v>34408</v>
      </c>
      <c r="H889" s="90">
        <f>VLOOKUP(C889,'[1]Actualisation du CIF'!B$7:G$1272,6,0)</f>
        <v>0.31009799999999998</v>
      </c>
      <c r="I889" s="68">
        <v>0.31009799999999998</v>
      </c>
      <c r="J889" s="11">
        <v>94.365729000000002</v>
      </c>
      <c r="K889" s="11">
        <v>284.13949500000001</v>
      </c>
      <c r="L889" s="51">
        <v>14913.300198999999</v>
      </c>
      <c r="M889" s="41">
        <v>654235</v>
      </c>
      <c r="N889" s="21">
        <v>19.014037433155082</v>
      </c>
      <c r="O889" s="8">
        <v>0</v>
      </c>
      <c r="P889" s="23">
        <v>6.03352395493673E-2</v>
      </c>
      <c r="Q889" s="24">
        <v>1</v>
      </c>
      <c r="R889" s="24">
        <v>0</v>
      </c>
      <c r="S889" s="42">
        <v>0</v>
      </c>
      <c r="T889" s="32">
        <v>654235</v>
      </c>
      <c r="U889" s="39">
        <v>0</v>
      </c>
      <c r="V889" s="64">
        <v>719658.5</v>
      </c>
      <c r="W889" s="27">
        <v>20.915441176470587</v>
      </c>
      <c r="X889" s="88">
        <v>0.1</v>
      </c>
      <c r="Y889" s="26">
        <v>1026105.1908614897</v>
      </c>
      <c r="Z889" s="27">
        <v>29.821703989231857</v>
      </c>
      <c r="AA889" s="89">
        <v>0.56840461128109887</v>
      </c>
      <c r="AB889" s="67">
        <v>1</v>
      </c>
      <c r="AC889" s="67">
        <v>0</v>
      </c>
      <c r="AD889" s="75">
        <v>0</v>
      </c>
      <c r="AE889" s="64">
        <v>719658.5</v>
      </c>
      <c r="AF889" s="27">
        <f t="shared" si="144"/>
        <v>20.915441176470587</v>
      </c>
      <c r="AG889" s="88">
        <f t="shared" si="151"/>
        <v>0.1</v>
      </c>
      <c r="AH889" s="26">
        <v>959062.03797976719</v>
      </c>
      <c r="AI889" s="27">
        <f t="shared" si="145"/>
        <v>27.87322826028154</v>
      </c>
      <c r="AJ889" s="89">
        <f t="shared" si="152"/>
        <v>0.46592896738903788</v>
      </c>
      <c r="AK889" s="67">
        <f t="shared" si="146"/>
        <v>1</v>
      </c>
      <c r="AL889" s="67">
        <f t="shared" si="147"/>
        <v>0</v>
      </c>
      <c r="AM889" s="75">
        <f t="shared" si="148"/>
        <v>0</v>
      </c>
    </row>
    <row r="890" spans="1:39" x14ac:dyDescent="0.25">
      <c r="A890" s="5"/>
      <c r="B890" s="50" t="s">
        <v>2079</v>
      </c>
      <c r="C890" s="6" t="s">
        <v>2096</v>
      </c>
      <c r="D890" s="6" t="s">
        <v>2097</v>
      </c>
      <c r="E890" s="67" t="s">
        <v>947</v>
      </c>
      <c r="F890" s="76"/>
      <c r="G890" s="8">
        <v>22654</v>
      </c>
      <c r="H890" s="90">
        <f>VLOOKUP(C890,'[1]Actualisation du CIF'!B$7:G$1272,6,0)</f>
        <v>0.361373</v>
      </c>
      <c r="I890" s="68">
        <v>0.38373400000000002</v>
      </c>
      <c r="J890" s="11">
        <v>266.92544400000003</v>
      </c>
      <c r="K890" s="11">
        <v>284.13949500000001</v>
      </c>
      <c r="L890" s="51">
        <v>13449.401685000001</v>
      </c>
      <c r="M890" s="41">
        <v>173887</v>
      </c>
      <c r="N890" s="21">
        <v>7.6757746976251431</v>
      </c>
      <c r="O890" s="8">
        <v>0</v>
      </c>
      <c r="P890" s="23">
        <v>-0.14848918985579995</v>
      </c>
      <c r="Q890" s="24">
        <v>0</v>
      </c>
      <c r="R890" s="24">
        <v>1</v>
      </c>
      <c r="S890" s="42">
        <v>0</v>
      </c>
      <c r="T890" s="32">
        <v>173887</v>
      </c>
      <c r="U890" s="39">
        <v>0</v>
      </c>
      <c r="V890" s="64">
        <v>191275.7</v>
      </c>
      <c r="W890" s="27">
        <v>8.4433521673876584</v>
      </c>
      <c r="X890" s="88">
        <v>0.10000000000000006</v>
      </c>
      <c r="Y890" s="26">
        <v>280046.75237000012</v>
      </c>
      <c r="Z890" s="27">
        <v>12.361911908272274</v>
      </c>
      <c r="AA890" s="89">
        <v>0.61051000000000066</v>
      </c>
      <c r="AB890" s="67">
        <v>1</v>
      </c>
      <c r="AC890" s="67">
        <v>0</v>
      </c>
      <c r="AD890" s="75">
        <v>0</v>
      </c>
      <c r="AE890" s="64">
        <v>191275.7</v>
      </c>
      <c r="AF890" s="27">
        <f t="shared" si="144"/>
        <v>8.4433521673876584</v>
      </c>
      <c r="AG890" s="88">
        <f t="shared" si="151"/>
        <v>0.10000000000000006</v>
      </c>
      <c r="AH890" s="26">
        <v>280046.75237000012</v>
      </c>
      <c r="AI890" s="27">
        <f t="shared" si="145"/>
        <v>12.361911908272274</v>
      </c>
      <c r="AJ890" s="89">
        <f t="shared" si="152"/>
        <v>0.61051000000000066</v>
      </c>
      <c r="AK890" s="67">
        <f t="shared" si="146"/>
        <v>1</v>
      </c>
      <c r="AL890" s="67">
        <f t="shared" si="147"/>
        <v>0</v>
      </c>
      <c r="AM890" s="75">
        <f t="shared" si="148"/>
        <v>0</v>
      </c>
    </row>
    <row r="891" spans="1:39" x14ac:dyDescent="0.25">
      <c r="A891" s="5"/>
      <c r="B891" s="50" t="s">
        <v>2079</v>
      </c>
      <c r="C891" s="6" t="s">
        <v>2090</v>
      </c>
      <c r="D891" s="6" t="s">
        <v>2091</v>
      </c>
      <c r="E891" s="67" t="s">
        <v>947</v>
      </c>
      <c r="F891" s="76"/>
      <c r="G891" s="8">
        <v>15357</v>
      </c>
      <c r="H891" s="90">
        <f>VLOOKUP(C891,'[1]Actualisation du CIF'!B$7:G$1272,6,0)</f>
        <v>0.33072400000000002</v>
      </c>
      <c r="I891" s="68">
        <v>0.33960899999999999</v>
      </c>
      <c r="J891" s="11">
        <v>148.49352099999999</v>
      </c>
      <c r="K891" s="11">
        <v>284.13949500000001</v>
      </c>
      <c r="L891" s="51">
        <v>11366.117673000001</v>
      </c>
      <c r="M891" s="41">
        <v>247263</v>
      </c>
      <c r="N891" s="21">
        <v>16.100996288337566</v>
      </c>
      <c r="O891" s="8">
        <v>0</v>
      </c>
      <c r="P891" s="23">
        <v>-8.615156956177894E-2</v>
      </c>
      <c r="Q891" s="24">
        <v>0</v>
      </c>
      <c r="R891" s="24">
        <v>1</v>
      </c>
      <c r="S891" s="42">
        <v>0</v>
      </c>
      <c r="T891" s="32">
        <v>247263</v>
      </c>
      <c r="U891" s="39">
        <v>0</v>
      </c>
      <c r="V891" s="64">
        <v>271989.30000000005</v>
      </c>
      <c r="W891" s="27">
        <v>17.711095917171324</v>
      </c>
      <c r="X891" s="88">
        <v>0.10000000000000019</v>
      </c>
      <c r="Y891" s="26">
        <v>398219.53413000022</v>
      </c>
      <c r="Z891" s="27">
        <v>25.930815532330548</v>
      </c>
      <c r="AA891" s="89">
        <v>0.61051000000000089</v>
      </c>
      <c r="AB891" s="67">
        <v>1</v>
      </c>
      <c r="AC891" s="67">
        <v>0</v>
      </c>
      <c r="AD891" s="75">
        <v>0</v>
      </c>
      <c r="AE891" s="64">
        <v>271989.30000000005</v>
      </c>
      <c r="AF891" s="27">
        <f t="shared" si="144"/>
        <v>17.711095917171324</v>
      </c>
      <c r="AG891" s="88">
        <f t="shared" si="151"/>
        <v>0.10000000000000019</v>
      </c>
      <c r="AH891" s="26">
        <v>393337.40228394372</v>
      </c>
      <c r="AI891" s="27">
        <f t="shared" si="145"/>
        <v>25.612906315292292</v>
      </c>
      <c r="AJ891" s="89">
        <f t="shared" si="152"/>
        <v>0.59076530772474545</v>
      </c>
      <c r="AK891" s="67">
        <f t="shared" si="146"/>
        <v>1</v>
      </c>
      <c r="AL891" s="67">
        <f t="shared" si="147"/>
        <v>0</v>
      </c>
      <c r="AM891" s="75">
        <f t="shared" si="148"/>
        <v>0</v>
      </c>
    </row>
    <row r="892" spans="1:39" x14ac:dyDescent="0.25">
      <c r="A892" s="5"/>
      <c r="B892" s="50" t="s">
        <v>2079</v>
      </c>
      <c r="C892" s="6" t="s">
        <v>2082</v>
      </c>
      <c r="D892" s="6" t="s">
        <v>2083</v>
      </c>
      <c r="E892" s="67" t="s">
        <v>947</v>
      </c>
      <c r="F892" s="76"/>
      <c r="G892" s="8">
        <v>19414</v>
      </c>
      <c r="H892" s="90">
        <f>VLOOKUP(C892,'[1]Actualisation du CIF'!B$7:G$1272,6,0)</f>
        <v>0.45291599999999999</v>
      </c>
      <c r="I892" s="68">
        <v>0.45658100000000001</v>
      </c>
      <c r="J892" s="11">
        <v>107.60477</v>
      </c>
      <c r="K892" s="11">
        <v>284.13949500000001</v>
      </c>
      <c r="L892" s="51">
        <v>11221.627917</v>
      </c>
      <c r="M892" s="41">
        <v>440753</v>
      </c>
      <c r="N892" s="21">
        <v>22.702843308952303</v>
      </c>
      <c r="O892" s="8">
        <v>0</v>
      </c>
      <c r="P892" s="23">
        <v>1.8515934812742118E-2</v>
      </c>
      <c r="Q892" s="24">
        <v>1</v>
      </c>
      <c r="R892" s="24">
        <v>0</v>
      </c>
      <c r="S892" s="42">
        <v>0</v>
      </c>
      <c r="T892" s="32">
        <v>440753</v>
      </c>
      <c r="U892" s="39">
        <v>0</v>
      </c>
      <c r="V892" s="64">
        <v>484828.30000000005</v>
      </c>
      <c r="W892" s="27">
        <v>24.973127639847537</v>
      </c>
      <c r="X892" s="88">
        <v>0.1000000000000001</v>
      </c>
      <c r="Y892" s="26">
        <v>709837.11403000029</v>
      </c>
      <c r="Z892" s="27">
        <v>36.563156177500787</v>
      </c>
      <c r="AA892" s="89">
        <v>0.61051000000000066</v>
      </c>
      <c r="AB892" s="67">
        <v>1</v>
      </c>
      <c r="AC892" s="67">
        <v>0</v>
      </c>
      <c r="AD892" s="75">
        <v>0</v>
      </c>
      <c r="AE892" s="64">
        <v>484828.30000000005</v>
      </c>
      <c r="AF892" s="27">
        <f t="shared" si="144"/>
        <v>24.973127639847537</v>
      </c>
      <c r="AG892" s="88">
        <f t="shared" si="151"/>
        <v>0.1000000000000001</v>
      </c>
      <c r="AH892" s="26">
        <v>709837.11403000029</v>
      </c>
      <c r="AI892" s="27">
        <f t="shared" si="145"/>
        <v>36.563156177500787</v>
      </c>
      <c r="AJ892" s="89">
        <f t="shared" si="152"/>
        <v>0.61051000000000066</v>
      </c>
      <c r="AK892" s="67">
        <f t="shared" si="146"/>
        <v>1</v>
      </c>
      <c r="AL892" s="67">
        <f t="shared" si="147"/>
        <v>0</v>
      </c>
      <c r="AM892" s="75">
        <f t="shared" si="148"/>
        <v>0</v>
      </c>
    </row>
    <row r="893" spans="1:39" x14ac:dyDescent="0.25">
      <c r="A893" s="5"/>
      <c r="B893" s="50" t="s">
        <v>2079</v>
      </c>
      <c r="C893" s="6" t="s">
        <v>2100</v>
      </c>
      <c r="D893" s="6" t="s">
        <v>2101</v>
      </c>
      <c r="E893" s="67" t="s">
        <v>947</v>
      </c>
      <c r="F893" s="76"/>
      <c r="G893" s="8">
        <v>7317</v>
      </c>
      <c r="H893" s="90">
        <f>VLOOKUP(C893,'[1]Actualisation du CIF'!B$7:G$1272,6,0)</f>
        <v>0.38439200000000001</v>
      </c>
      <c r="I893" s="68">
        <v>0.39058399999999999</v>
      </c>
      <c r="J893" s="11">
        <v>106.517015</v>
      </c>
      <c r="K893" s="11">
        <v>284.13949500000001</v>
      </c>
      <c r="L893" s="51">
        <v>9847.9917829999995</v>
      </c>
      <c r="M893" s="41">
        <v>139787</v>
      </c>
      <c r="N893" s="21">
        <v>19.104414377477109</v>
      </c>
      <c r="O893" s="8">
        <v>0</v>
      </c>
      <c r="P893" s="23">
        <v>-1.8045582012495256E-2</v>
      </c>
      <c r="Q893" s="24">
        <v>0</v>
      </c>
      <c r="R893" s="24">
        <v>1</v>
      </c>
      <c r="S893" s="42">
        <v>0</v>
      </c>
      <c r="T893" s="32">
        <v>139787</v>
      </c>
      <c r="U893" s="39">
        <v>0</v>
      </c>
      <c r="V893" s="64">
        <v>153765.70000000001</v>
      </c>
      <c r="W893" s="27">
        <v>21.01485581522482</v>
      </c>
      <c r="X893" s="88">
        <v>0.10000000000000009</v>
      </c>
      <c r="Y893" s="26">
        <v>225128.36137000006</v>
      </c>
      <c r="Z893" s="27">
        <v>30.767850399070664</v>
      </c>
      <c r="AA893" s="89">
        <v>0.61051000000000044</v>
      </c>
      <c r="AB893" s="67">
        <v>1</v>
      </c>
      <c r="AC893" s="67">
        <v>0</v>
      </c>
      <c r="AD893" s="75">
        <v>0</v>
      </c>
      <c r="AE893" s="64">
        <v>153765.70000000001</v>
      </c>
      <c r="AF893" s="27">
        <f t="shared" si="144"/>
        <v>21.01485581522482</v>
      </c>
      <c r="AG893" s="88">
        <f t="shared" si="151"/>
        <v>0.10000000000000009</v>
      </c>
      <c r="AH893" s="26">
        <v>225128.36137000006</v>
      </c>
      <c r="AI893" s="27">
        <f t="shared" si="145"/>
        <v>30.767850399070664</v>
      </c>
      <c r="AJ893" s="89">
        <f t="shared" si="152"/>
        <v>0.61051000000000044</v>
      </c>
      <c r="AK893" s="67">
        <f t="shared" si="146"/>
        <v>1</v>
      </c>
      <c r="AL893" s="67">
        <f t="shared" si="147"/>
        <v>0</v>
      </c>
      <c r="AM893" s="75">
        <f t="shared" si="148"/>
        <v>0</v>
      </c>
    </row>
    <row r="894" spans="1:39" x14ac:dyDescent="0.25">
      <c r="A894" s="5"/>
      <c r="B894" s="50" t="s">
        <v>2079</v>
      </c>
      <c r="C894" s="6" t="s">
        <v>2088</v>
      </c>
      <c r="D894" s="6" t="s">
        <v>2089</v>
      </c>
      <c r="E894" s="67" t="s">
        <v>947</v>
      </c>
      <c r="F894" s="76"/>
      <c r="G894" s="8">
        <v>21827</v>
      </c>
      <c r="H894" s="90">
        <f>VLOOKUP(C894,'[1]Actualisation du CIF'!B$7:G$1272,6,0)</f>
        <v>0.437697</v>
      </c>
      <c r="I894" s="68">
        <v>0.44128099999999998</v>
      </c>
      <c r="J894" s="11">
        <v>191.305127</v>
      </c>
      <c r="K894" s="11">
        <v>284.13949500000001</v>
      </c>
      <c r="L894" s="51">
        <v>12367.395863</v>
      </c>
      <c r="M894" s="41">
        <v>248885</v>
      </c>
      <c r="N894" s="21">
        <v>11.402620607504467</v>
      </c>
      <c r="O894" s="8">
        <v>0</v>
      </c>
      <c r="P894" s="23">
        <v>-0.12567000140604656</v>
      </c>
      <c r="Q894" s="24">
        <v>0</v>
      </c>
      <c r="R894" s="24">
        <v>1</v>
      </c>
      <c r="S894" s="42">
        <v>0</v>
      </c>
      <c r="T894" s="32">
        <v>248885</v>
      </c>
      <c r="U894" s="39">
        <v>0</v>
      </c>
      <c r="V894" s="64">
        <v>273773.5</v>
      </c>
      <c r="W894" s="27">
        <v>12.542882668254913</v>
      </c>
      <c r="X894" s="88">
        <v>0.1</v>
      </c>
      <c r="Y894" s="26">
        <v>400831.78135000012</v>
      </c>
      <c r="Z894" s="27">
        <v>18.364034514592024</v>
      </c>
      <c r="AA894" s="89">
        <v>0.61051000000000044</v>
      </c>
      <c r="AB894" s="67">
        <v>1</v>
      </c>
      <c r="AC894" s="67">
        <v>0</v>
      </c>
      <c r="AD894" s="75">
        <v>0</v>
      </c>
      <c r="AE894" s="64">
        <v>273773.5</v>
      </c>
      <c r="AF894" s="27">
        <f t="shared" si="144"/>
        <v>12.542882668254913</v>
      </c>
      <c r="AG894" s="88">
        <f t="shared" si="151"/>
        <v>0.1</v>
      </c>
      <c r="AH894" s="26">
        <v>400831.78135000012</v>
      </c>
      <c r="AI894" s="27">
        <f t="shared" si="145"/>
        <v>18.364034514592024</v>
      </c>
      <c r="AJ894" s="89">
        <f t="shared" si="152"/>
        <v>0.61051000000000044</v>
      </c>
      <c r="AK894" s="67">
        <f t="shared" si="146"/>
        <v>1</v>
      </c>
      <c r="AL894" s="67">
        <f t="shared" si="147"/>
        <v>0</v>
      </c>
      <c r="AM894" s="75">
        <f t="shared" si="148"/>
        <v>0</v>
      </c>
    </row>
    <row r="895" spans="1:39" x14ac:dyDescent="0.25">
      <c r="A895" s="5"/>
      <c r="B895" s="50" t="s">
        <v>2079</v>
      </c>
      <c r="C895" s="6" t="s">
        <v>2094</v>
      </c>
      <c r="D895" s="6" t="s">
        <v>2095</v>
      </c>
      <c r="E895" s="67" t="s">
        <v>947</v>
      </c>
      <c r="F895" s="76"/>
      <c r="G895" s="8">
        <v>21424</v>
      </c>
      <c r="H895" s="90">
        <f>VLOOKUP(C895,'[1]Actualisation du CIF'!B$7:G$1272,6,0)</f>
        <v>0.26139600000000002</v>
      </c>
      <c r="I895" s="68">
        <v>0.255749</v>
      </c>
      <c r="J895" s="11">
        <v>218.50919500000001</v>
      </c>
      <c r="K895" s="11">
        <v>284.13949500000001</v>
      </c>
      <c r="L895" s="51">
        <v>12939.874427000001</v>
      </c>
      <c r="M895" s="41">
        <v>181686</v>
      </c>
      <c r="N895" s="21">
        <v>8.4804891710231516</v>
      </c>
      <c r="O895" s="8">
        <v>0</v>
      </c>
      <c r="P895" s="23">
        <v>-9.7408720561778295E-2</v>
      </c>
      <c r="Q895" s="24">
        <v>0</v>
      </c>
      <c r="R895" s="24">
        <v>1</v>
      </c>
      <c r="S895" s="42">
        <v>0</v>
      </c>
      <c r="T895" s="32">
        <v>181686</v>
      </c>
      <c r="U895" s="39">
        <v>0</v>
      </c>
      <c r="V895" s="64">
        <v>199854.6</v>
      </c>
      <c r="W895" s="27">
        <v>9.3285380881254678</v>
      </c>
      <c r="X895" s="88">
        <v>0.10000000000000003</v>
      </c>
      <c r="Y895" s="26">
        <v>292607.11986000015</v>
      </c>
      <c r="Z895" s="27">
        <v>13.657912614824504</v>
      </c>
      <c r="AA895" s="89">
        <v>0.61051000000000089</v>
      </c>
      <c r="AB895" s="67">
        <v>1</v>
      </c>
      <c r="AC895" s="67">
        <v>0</v>
      </c>
      <c r="AD895" s="75">
        <v>0</v>
      </c>
      <c r="AE895" s="64">
        <v>199854.6</v>
      </c>
      <c r="AF895" s="27">
        <f t="shared" si="144"/>
        <v>9.3285380881254678</v>
      </c>
      <c r="AG895" s="88">
        <f t="shared" si="151"/>
        <v>0.10000000000000003</v>
      </c>
      <c r="AH895" s="26">
        <v>292607.11986000015</v>
      </c>
      <c r="AI895" s="27">
        <f t="shared" si="145"/>
        <v>13.657912614824504</v>
      </c>
      <c r="AJ895" s="89">
        <f t="shared" si="152"/>
        <v>0.61051000000000089</v>
      </c>
      <c r="AK895" s="67">
        <f t="shared" si="146"/>
        <v>1</v>
      </c>
      <c r="AL895" s="67">
        <f t="shared" si="147"/>
        <v>0</v>
      </c>
      <c r="AM895" s="75">
        <f t="shared" si="148"/>
        <v>0</v>
      </c>
    </row>
    <row r="896" spans="1:39" x14ac:dyDescent="0.25">
      <c r="A896" s="5"/>
      <c r="B896" s="50" t="s">
        <v>2079</v>
      </c>
      <c r="C896" s="6" t="s">
        <v>2092</v>
      </c>
      <c r="D896" s="6" t="s">
        <v>2093</v>
      </c>
      <c r="E896" s="67" t="s">
        <v>947</v>
      </c>
      <c r="F896" s="76"/>
      <c r="G896" s="8">
        <v>14797</v>
      </c>
      <c r="H896" s="90">
        <f>VLOOKUP(C896,'[1]Actualisation du CIF'!B$7:G$1272,6,0)</f>
        <v>0.36035899999999998</v>
      </c>
      <c r="I896" s="68">
        <v>0.35079900000000003</v>
      </c>
      <c r="J896" s="11">
        <v>144.82827599999999</v>
      </c>
      <c r="K896" s="11">
        <v>284.13949500000001</v>
      </c>
      <c r="L896" s="51">
        <v>11519.781664</v>
      </c>
      <c r="M896" s="41">
        <v>190585</v>
      </c>
      <c r="N896" s="21">
        <v>12.87997567074407</v>
      </c>
      <c r="O896" s="8">
        <v>0</v>
      </c>
      <c r="P896" s="23">
        <v>-0.11484215265201041</v>
      </c>
      <c r="Q896" s="24">
        <v>0</v>
      </c>
      <c r="R896" s="24">
        <v>1</v>
      </c>
      <c r="S896" s="42">
        <v>0</v>
      </c>
      <c r="T896" s="32">
        <v>190585</v>
      </c>
      <c r="U896" s="39">
        <v>0</v>
      </c>
      <c r="V896" s="64">
        <v>209643.50000000003</v>
      </c>
      <c r="W896" s="27">
        <v>14.16797323781848</v>
      </c>
      <c r="X896" s="88">
        <v>0.10000000000000016</v>
      </c>
      <c r="Y896" s="26">
        <v>306939.04835000011</v>
      </c>
      <c r="Z896" s="27">
        <v>20.743329617490041</v>
      </c>
      <c r="AA896" s="89">
        <v>0.61051000000000055</v>
      </c>
      <c r="AB896" s="67">
        <v>1</v>
      </c>
      <c r="AC896" s="67">
        <v>0</v>
      </c>
      <c r="AD896" s="75">
        <v>0</v>
      </c>
      <c r="AE896" s="64">
        <v>209643.50000000003</v>
      </c>
      <c r="AF896" s="27">
        <f t="shared" si="144"/>
        <v>14.16797323781848</v>
      </c>
      <c r="AG896" s="88">
        <f t="shared" si="151"/>
        <v>0.10000000000000016</v>
      </c>
      <c r="AH896" s="26">
        <v>306939.04835000011</v>
      </c>
      <c r="AI896" s="27">
        <f t="shared" si="145"/>
        <v>20.743329617490041</v>
      </c>
      <c r="AJ896" s="89">
        <f t="shared" si="152"/>
        <v>0.61051000000000055</v>
      </c>
      <c r="AK896" s="67">
        <f t="shared" si="146"/>
        <v>1</v>
      </c>
      <c r="AL896" s="67">
        <f t="shared" si="147"/>
        <v>0</v>
      </c>
      <c r="AM896" s="75">
        <f t="shared" si="148"/>
        <v>0</v>
      </c>
    </row>
    <row r="897" spans="1:39" x14ac:dyDescent="0.25">
      <c r="A897" s="5"/>
      <c r="B897" s="50" t="s">
        <v>359</v>
      </c>
      <c r="C897" s="6" t="s">
        <v>2118</v>
      </c>
      <c r="D897" s="6" t="s">
        <v>2119</v>
      </c>
      <c r="E897" s="67" t="s">
        <v>947</v>
      </c>
      <c r="F897" s="76"/>
      <c r="G897" s="8">
        <v>18416</v>
      </c>
      <c r="H897" s="90">
        <f>VLOOKUP(C897,'[1]Actualisation du CIF'!B$7:G$1272,6,0)</f>
        <v>0.45127</v>
      </c>
      <c r="I897" s="68">
        <v>0.45185900000000001</v>
      </c>
      <c r="J897" s="11">
        <v>153.88005000000001</v>
      </c>
      <c r="K897" s="11">
        <v>284.13949500000001</v>
      </c>
      <c r="L897" s="51">
        <v>14356.665032000001</v>
      </c>
      <c r="M897" s="41">
        <v>602374</v>
      </c>
      <c r="N897" s="21">
        <v>32.709274543874891</v>
      </c>
      <c r="O897" s="8">
        <v>0</v>
      </c>
      <c r="P897" s="23">
        <v>-7.155350045580601E-2</v>
      </c>
      <c r="Q897" s="24">
        <v>0</v>
      </c>
      <c r="R897" s="24">
        <v>1</v>
      </c>
      <c r="S897" s="42">
        <v>0</v>
      </c>
      <c r="T897" s="32">
        <v>602374</v>
      </c>
      <c r="U897" s="39">
        <v>0</v>
      </c>
      <c r="V897" s="64">
        <v>585399.30354947015</v>
      </c>
      <c r="W897" s="27">
        <v>31.787538203164104</v>
      </c>
      <c r="X897" s="88">
        <v>-2.8179663216755458E-2</v>
      </c>
      <c r="Y897" s="26">
        <v>616996.21039579308</v>
      </c>
      <c r="Z897" s="27">
        <v>33.503269461109525</v>
      </c>
      <c r="AA897" s="89">
        <v>2.4274305324919539E-2</v>
      </c>
      <c r="AB897" s="67">
        <v>1</v>
      </c>
      <c r="AC897" s="67">
        <v>0</v>
      </c>
      <c r="AD897" s="75">
        <v>0</v>
      </c>
      <c r="AE897" s="64">
        <v>602374</v>
      </c>
      <c r="AF897" s="27">
        <f t="shared" si="144"/>
        <v>32.709274543874891</v>
      </c>
      <c r="AG897" s="88">
        <f t="shared" si="151"/>
        <v>0</v>
      </c>
      <c r="AH897" s="26">
        <v>602374</v>
      </c>
      <c r="AI897" s="27">
        <f t="shared" si="145"/>
        <v>32.709274543874891</v>
      </c>
      <c r="AJ897" s="89">
        <f t="shared" si="152"/>
        <v>0</v>
      </c>
      <c r="AK897" s="67">
        <f t="shared" si="146"/>
        <v>0</v>
      </c>
      <c r="AL897" s="67">
        <f t="shared" si="147"/>
        <v>0</v>
      </c>
      <c r="AM897" s="75">
        <f t="shared" si="148"/>
        <v>1</v>
      </c>
    </row>
    <row r="898" spans="1:39" x14ac:dyDescent="0.25">
      <c r="A898" s="5"/>
      <c r="B898" s="50" t="s">
        <v>359</v>
      </c>
      <c r="C898" s="6" t="s">
        <v>831</v>
      </c>
      <c r="D898" s="6" t="s">
        <v>832</v>
      </c>
      <c r="E898" s="67" t="s">
        <v>543</v>
      </c>
      <c r="F898" s="76"/>
      <c r="G898" s="8">
        <v>20477</v>
      </c>
      <c r="H898" s="90">
        <f>VLOOKUP(C898,'[1]Actualisation du CIF'!B$7:G$1272,6,0)</f>
        <v>0.44800800000000002</v>
      </c>
      <c r="I898" s="68">
        <v>0.44800800000000002</v>
      </c>
      <c r="J898" s="11">
        <v>292.51911899999999</v>
      </c>
      <c r="K898" s="11">
        <v>177.267167</v>
      </c>
      <c r="L898" s="51">
        <v>13765.074581999999</v>
      </c>
      <c r="M898" s="41">
        <v>0</v>
      </c>
      <c r="N898" s="21">
        <v>0</v>
      </c>
      <c r="O898" s="8">
        <v>-39662</v>
      </c>
      <c r="P898" s="23">
        <v>0</v>
      </c>
      <c r="Q898" s="24">
        <v>0</v>
      </c>
      <c r="R898" s="24">
        <v>0</v>
      </c>
      <c r="S898" s="42">
        <v>1</v>
      </c>
      <c r="T898" s="32">
        <v>102385</v>
      </c>
      <c r="U898" s="39">
        <v>1</v>
      </c>
      <c r="V898" s="64">
        <v>112623.5</v>
      </c>
      <c r="W898" s="27">
        <v>5.5</v>
      </c>
      <c r="X898" s="88" t="s">
        <v>2632</v>
      </c>
      <c r="Y898" s="26">
        <v>164892.0663500001</v>
      </c>
      <c r="Z898" s="27">
        <v>8.0525500000000054</v>
      </c>
      <c r="AA898" s="89" t="s">
        <v>2632</v>
      </c>
      <c r="AB898" s="67">
        <v>1</v>
      </c>
      <c r="AC898" s="67">
        <v>0</v>
      </c>
      <c r="AD898" s="75">
        <v>0</v>
      </c>
      <c r="AE898" s="64">
        <v>112623.5</v>
      </c>
      <c r="AF898" s="27">
        <f t="shared" si="144"/>
        <v>5.5</v>
      </c>
      <c r="AG898" s="88" t="s">
        <v>2632</v>
      </c>
      <c r="AH898" s="26">
        <v>164892.06634999998</v>
      </c>
      <c r="AI898" s="27">
        <f t="shared" si="145"/>
        <v>8.0525499999999983</v>
      </c>
      <c r="AJ898" s="89" t="s">
        <v>2632</v>
      </c>
      <c r="AK898" s="67">
        <f t="shared" si="146"/>
        <v>1</v>
      </c>
      <c r="AL898" s="67">
        <f t="shared" si="147"/>
        <v>0</v>
      </c>
      <c r="AM898" s="75">
        <f t="shared" si="148"/>
        <v>0</v>
      </c>
    </row>
    <row r="899" spans="1:39" x14ac:dyDescent="0.25">
      <c r="A899" s="5"/>
      <c r="B899" s="50" t="s">
        <v>359</v>
      </c>
      <c r="C899" s="6" t="s">
        <v>2126</v>
      </c>
      <c r="D899" s="6" t="s">
        <v>2127</v>
      </c>
      <c r="E899" s="67" t="s">
        <v>947</v>
      </c>
      <c r="F899" s="76"/>
      <c r="G899" s="8">
        <v>25360</v>
      </c>
      <c r="H899" s="90">
        <f>VLOOKUP(C899,'[1]Actualisation du CIF'!B$7:G$1272,6,0)</f>
        <v>0.39232099999999998</v>
      </c>
      <c r="I899" s="68">
        <v>0.39297599999999999</v>
      </c>
      <c r="J899" s="11">
        <v>285.78032300000001</v>
      </c>
      <c r="K899" s="11">
        <v>284.13949500000001</v>
      </c>
      <c r="L899" s="51">
        <v>15428.814377999999</v>
      </c>
      <c r="M899" s="41">
        <v>456563</v>
      </c>
      <c r="N899" s="21">
        <v>18.00327287066246</v>
      </c>
      <c r="O899" s="8">
        <v>0</v>
      </c>
      <c r="P899" s="23">
        <v>-7.8015271197633226E-2</v>
      </c>
      <c r="Q899" s="24">
        <v>0</v>
      </c>
      <c r="R899" s="24">
        <v>1</v>
      </c>
      <c r="S899" s="42">
        <v>0</v>
      </c>
      <c r="T899" s="32">
        <v>456563</v>
      </c>
      <c r="U899" s="39">
        <v>0</v>
      </c>
      <c r="V899" s="64">
        <v>502219.30000000005</v>
      </c>
      <c r="W899" s="27">
        <v>19.80360015772871</v>
      </c>
      <c r="X899" s="88">
        <v>0.1000000000000001</v>
      </c>
      <c r="Y899" s="26">
        <v>560236.50326744688</v>
      </c>
      <c r="Z899" s="27">
        <v>22.091344766066516</v>
      </c>
      <c r="AA899" s="89">
        <v>0.22707381734272572</v>
      </c>
      <c r="AB899" s="67">
        <v>1</v>
      </c>
      <c r="AC899" s="67">
        <v>0</v>
      </c>
      <c r="AD899" s="75">
        <v>0</v>
      </c>
      <c r="AE899" s="64">
        <v>473809.41169238125</v>
      </c>
      <c r="AF899" s="27">
        <f t="shared" si="144"/>
        <v>18.683336423201155</v>
      </c>
      <c r="AG899" s="88">
        <f>(AE899-M899)/M899</f>
        <v>3.7774440093440019E-2</v>
      </c>
      <c r="AH899" s="26">
        <v>524945.4229581377</v>
      </c>
      <c r="AI899" s="27">
        <f t="shared" si="145"/>
        <v>20.69974065292341</v>
      </c>
      <c r="AJ899" s="89">
        <f>(AH899-M899)/M899</f>
        <v>0.14977653239123123</v>
      </c>
      <c r="AK899" s="67">
        <f t="shared" si="146"/>
        <v>1</v>
      </c>
      <c r="AL899" s="67">
        <f t="shared" si="147"/>
        <v>0</v>
      </c>
      <c r="AM899" s="75">
        <f t="shared" si="148"/>
        <v>0</v>
      </c>
    </row>
    <row r="900" spans="1:39" x14ac:dyDescent="0.25">
      <c r="A900" s="5"/>
      <c r="B900" s="50" t="s">
        <v>359</v>
      </c>
      <c r="C900" s="6" t="s">
        <v>2104</v>
      </c>
      <c r="D900" s="6" t="s">
        <v>2105</v>
      </c>
      <c r="E900" s="67" t="s">
        <v>947</v>
      </c>
      <c r="F900" s="76"/>
      <c r="G900" s="8">
        <v>25284</v>
      </c>
      <c r="H900" s="90">
        <f>VLOOKUP(C900,'[1]Actualisation du CIF'!B$7:G$1272,6,0)</f>
        <v>0.40906500000000001</v>
      </c>
      <c r="I900" s="68">
        <v>0.41656300000000002</v>
      </c>
      <c r="J900" s="11">
        <v>130.24624299999999</v>
      </c>
      <c r="K900" s="11">
        <v>284.13949500000001</v>
      </c>
      <c r="L900" s="51">
        <v>19470.954106000001</v>
      </c>
      <c r="M900" s="41">
        <v>900167</v>
      </c>
      <c r="N900" s="21">
        <v>35.602238569846541</v>
      </c>
      <c r="O900" s="8">
        <v>0</v>
      </c>
      <c r="P900" s="23">
        <v>5.609840808979827E-4</v>
      </c>
      <c r="Q900" s="24">
        <v>1</v>
      </c>
      <c r="R900" s="24">
        <v>0</v>
      </c>
      <c r="S900" s="42">
        <v>0</v>
      </c>
      <c r="T900" s="32">
        <v>900167</v>
      </c>
      <c r="U900" s="39">
        <v>0</v>
      </c>
      <c r="V900" s="64">
        <v>900167</v>
      </c>
      <c r="W900" s="27">
        <v>35.602238569846541</v>
      </c>
      <c r="X900" s="88">
        <v>0</v>
      </c>
      <c r="Y900" s="26">
        <v>900167</v>
      </c>
      <c r="Z900" s="27">
        <v>35.602238569846541</v>
      </c>
      <c r="AA900" s="89">
        <v>0</v>
      </c>
      <c r="AB900" s="67">
        <v>0</v>
      </c>
      <c r="AC900" s="67">
        <v>0</v>
      </c>
      <c r="AD900" s="75">
        <v>1</v>
      </c>
      <c r="AE900" s="64">
        <v>900167</v>
      </c>
      <c r="AF900" s="27">
        <f t="shared" si="144"/>
        <v>35.602238569846541</v>
      </c>
      <c r="AG900" s="88">
        <f>(AE900-M900)/M900</f>
        <v>0</v>
      </c>
      <c r="AH900" s="26">
        <v>900167</v>
      </c>
      <c r="AI900" s="27">
        <f t="shared" si="145"/>
        <v>35.602238569846541</v>
      </c>
      <c r="AJ900" s="89">
        <f>(AH900-M900)/M900</f>
        <v>0</v>
      </c>
      <c r="AK900" s="67">
        <f t="shared" si="146"/>
        <v>0</v>
      </c>
      <c r="AL900" s="67">
        <f t="shared" si="147"/>
        <v>0</v>
      </c>
      <c r="AM900" s="75">
        <f t="shared" si="148"/>
        <v>1</v>
      </c>
    </row>
    <row r="901" spans="1:39" x14ac:dyDescent="0.25">
      <c r="A901" s="5"/>
      <c r="B901" s="50" t="s">
        <v>359</v>
      </c>
      <c r="C901" s="6" t="s">
        <v>839</v>
      </c>
      <c r="D901" s="6" t="s">
        <v>840</v>
      </c>
      <c r="E901" s="67" t="s">
        <v>543</v>
      </c>
      <c r="F901" s="76"/>
      <c r="G901" s="8">
        <v>16402</v>
      </c>
      <c r="H901" s="90">
        <f>VLOOKUP(C901,'[1]Actualisation du CIF'!B$7:G$1272,6,0)</f>
        <v>0.27699299999999999</v>
      </c>
      <c r="I901" s="68">
        <v>0.27699299999999999</v>
      </c>
      <c r="J901" s="11">
        <v>160.87550300000001</v>
      </c>
      <c r="K901" s="11">
        <v>177.267167</v>
      </c>
      <c r="L901" s="51">
        <v>14351.663216000001</v>
      </c>
      <c r="M901" s="41">
        <v>117124</v>
      </c>
      <c r="N901" s="21">
        <v>7.1408364833556881</v>
      </c>
      <c r="O901" s="8">
        <v>0</v>
      </c>
      <c r="P901" s="23">
        <v>5.8245155342754431E-3</v>
      </c>
      <c r="Q901" s="24">
        <v>1</v>
      </c>
      <c r="R901" s="24">
        <v>0</v>
      </c>
      <c r="S901" s="42">
        <v>0</v>
      </c>
      <c r="T901" s="32">
        <v>117124</v>
      </c>
      <c r="U901" s="39">
        <v>0</v>
      </c>
      <c r="V901" s="64">
        <v>128836.40000000001</v>
      </c>
      <c r="W901" s="27">
        <v>7.8549201316912578</v>
      </c>
      <c r="X901" s="88">
        <v>0.10000000000000007</v>
      </c>
      <c r="Y901" s="26">
        <v>188629.37324000007</v>
      </c>
      <c r="Z901" s="27">
        <v>11.500388564809175</v>
      </c>
      <c r="AA901" s="89">
        <v>0.61051000000000066</v>
      </c>
      <c r="AB901" s="67">
        <v>1</v>
      </c>
      <c r="AC901" s="67">
        <v>0</v>
      </c>
      <c r="AD901" s="75">
        <v>0</v>
      </c>
      <c r="AE901" s="64">
        <v>128836.40000000001</v>
      </c>
      <c r="AF901" s="27">
        <f t="shared" si="144"/>
        <v>7.8549201316912578</v>
      </c>
      <c r="AG901" s="88">
        <f>(AE901-M901)/M901</f>
        <v>0.10000000000000007</v>
      </c>
      <c r="AH901" s="26">
        <v>188629.37324000007</v>
      </c>
      <c r="AI901" s="27">
        <f t="shared" si="145"/>
        <v>11.500388564809175</v>
      </c>
      <c r="AJ901" s="89">
        <f>(AH901-M901)/M901</f>
        <v>0.61051000000000066</v>
      </c>
      <c r="AK901" s="67">
        <f t="shared" si="146"/>
        <v>1</v>
      </c>
      <c r="AL901" s="67">
        <f t="shared" si="147"/>
        <v>0</v>
      </c>
      <c r="AM901" s="75">
        <f t="shared" si="148"/>
        <v>0</v>
      </c>
    </row>
    <row r="902" spans="1:39" x14ac:dyDescent="0.25">
      <c r="A902" s="5"/>
      <c r="B902" s="50" t="s">
        <v>359</v>
      </c>
      <c r="C902" s="6" t="s">
        <v>833</v>
      </c>
      <c r="D902" s="6" t="s">
        <v>834</v>
      </c>
      <c r="E902" s="67" t="s">
        <v>543</v>
      </c>
      <c r="F902" s="76"/>
      <c r="G902" s="8">
        <v>18827</v>
      </c>
      <c r="H902" s="90">
        <f>VLOOKUP(C902,'[1]Actualisation du CIF'!B$7:G$1272,6,0)</f>
        <v>0.45456600000000003</v>
      </c>
      <c r="I902" s="68">
        <v>0.45456600000000003</v>
      </c>
      <c r="J902" s="11">
        <v>284.87714499999998</v>
      </c>
      <c r="K902" s="11">
        <v>177.267167</v>
      </c>
      <c r="L902" s="51">
        <v>16376.549435999999</v>
      </c>
      <c r="M902" s="41">
        <v>0</v>
      </c>
      <c r="N902" s="21">
        <v>0</v>
      </c>
      <c r="O902" s="8">
        <v>-61945</v>
      </c>
      <c r="P902" s="23">
        <v>0</v>
      </c>
      <c r="Q902" s="24">
        <v>0</v>
      </c>
      <c r="R902" s="24">
        <v>0</v>
      </c>
      <c r="S902" s="42">
        <v>1</v>
      </c>
      <c r="T902" s="32">
        <v>94135</v>
      </c>
      <c r="U902" s="39">
        <v>1</v>
      </c>
      <c r="V902" s="64">
        <v>103548.5</v>
      </c>
      <c r="W902" s="27">
        <v>5.5</v>
      </c>
      <c r="X902" s="88" t="s">
        <v>2632</v>
      </c>
      <c r="Y902" s="26">
        <v>151605.35885000005</v>
      </c>
      <c r="Z902" s="27">
        <v>8.0525500000000019</v>
      </c>
      <c r="AA902" s="89" t="s">
        <v>2632</v>
      </c>
      <c r="AB902" s="67">
        <v>1</v>
      </c>
      <c r="AC902" s="67">
        <v>0</v>
      </c>
      <c r="AD902" s="75">
        <v>0</v>
      </c>
      <c r="AE902" s="64">
        <v>103548.5</v>
      </c>
      <c r="AF902" s="27">
        <f t="shared" si="144"/>
        <v>5.5</v>
      </c>
      <c r="AG902" s="88" t="s">
        <v>2632</v>
      </c>
      <c r="AH902" s="26">
        <v>151605.35885000002</v>
      </c>
      <c r="AI902" s="27">
        <f t="shared" si="145"/>
        <v>8.0525500000000019</v>
      </c>
      <c r="AJ902" s="89" t="s">
        <v>2632</v>
      </c>
      <c r="AK902" s="67">
        <f t="shared" si="146"/>
        <v>1</v>
      </c>
      <c r="AL902" s="67">
        <f t="shared" si="147"/>
        <v>0</v>
      </c>
      <c r="AM902" s="75">
        <f t="shared" si="148"/>
        <v>0</v>
      </c>
    </row>
    <row r="903" spans="1:39" x14ac:dyDescent="0.25">
      <c r="A903" s="5"/>
      <c r="B903" s="50" t="s">
        <v>359</v>
      </c>
      <c r="C903" s="6" t="s">
        <v>2114</v>
      </c>
      <c r="D903" s="6" t="s">
        <v>2115</v>
      </c>
      <c r="E903" s="67" t="s">
        <v>947</v>
      </c>
      <c r="F903" s="76"/>
      <c r="G903" s="8">
        <v>36909</v>
      </c>
      <c r="H903" s="90">
        <f>VLOOKUP(C903,'[1]Actualisation du CIF'!B$7:G$1272,6,0)</f>
        <v>0.29659799999999997</v>
      </c>
      <c r="I903" s="68">
        <v>0.29659799999999997</v>
      </c>
      <c r="J903" s="11">
        <v>289.00991599999998</v>
      </c>
      <c r="K903" s="11">
        <v>284.13949500000001</v>
      </c>
      <c r="L903" s="51">
        <v>15747.558622</v>
      </c>
      <c r="M903" s="41">
        <v>656664</v>
      </c>
      <c r="N903" s="21">
        <v>17.791432983825082</v>
      </c>
      <c r="O903" s="8">
        <v>0</v>
      </c>
      <c r="P903" s="23">
        <v>-6.6895415481842635E-2</v>
      </c>
      <c r="Q903" s="24">
        <v>0</v>
      </c>
      <c r="R903" s="24">
        <v>1</v>
      </c>
      <c r="S903" s="42">
        <v>0</v>
      </c>
      <c r="T903" s="32">
        <v>656664</v>
      </c>
      <c r="U903" s="39">
        <v>0</v>
      </c>
      <c r="V903" s="64">
        <v>623830.79999999993</v>
      </c>
      <c r="W903" s="27">
        <v>16.901861334633828</v>
      </c>
      <c r="X903" s="88">
        <v>-5.0000000000000107E-2</v>
      </c>
      <c r="Y903" s="26">
        <v>610042.13010266749</v>
      </c>
      <c r="Z903" s="27">
        <v>16.528275762081538</v>
      </c>
      <c r="AA903" s="89">
        <v>-7.0998059734251467E-2</v>
      </c>
      <c r="AB903" s="67">
        <v>0</v>
      </c>
      <c r="AC903" s="67">
        <v>1</v>
      </c>
      <c r="AD903" s="75">
        <v>0</v>
      </c>
      <c r="AE903" s="64">
        <v>623830.79999999993</v>
      </c>
      <c r="AF903" s="27">
        <f t="shared" si="144"/>
        <v>16.901861334633828</v>
      </c>
      <c r="AG903" s="88">
        <f>(AE903-M903)/M903</f>
        <v>-5.0000000000000107E-2</v>
      </c>
      <c r="AH903" s="26">
        <v>570672.94079087419</v>
      </c>
      <c r="AI903" s="27">
        <f t="shared" si="145"/>
        <v>15.461620222462656</v>
      </c>
      <c r="AJ903" s="89">
        <f>(AH903-M903)/M903</f>
        <v>-0.13095138336976872</v>
      </c>
      <c r="AK903" s="67">
        <f t="shared" si="146"/>
        <v>0</v>
      </c>
      <c r="AL903" s="67">
        <f t="shared" si="147"/>
        <v>1</v>
      </c>
      <c r="AM903" s="75">
        <f t="shared" si="148"/>
        <v>0</v>
      </c>
    </row>
    <row r="904" spans="1:39" x14ac:dyDescent="0.25">
      <c r="A904" s="5"/>
      <c r="B904" s="50" t="s">
        <v>359</v>
      </c>
      <c r="C904" s="6" t="s">
        <v>2128</v>
      </c>
      <c r="D904" s="6" t="s">
        <v>2129</v>
      </c>
      <c r="E904" s="67" t="s">
        <v>947</v>
      </c>
      <c r="F904" s="76"/>
      <c r="G904" s="8">
        <v>28477</v>
      </c>
      <c r="H904" s="90">
        <f>VLOOKUP(C904,'[1]Actualisation du CIF'!B$7:G$1272,6,0)</f>
        <v>0.37076700000000001</v>
      </c>
      <c r="I904" s="68">
        <v>0.40166499999999999</v>
      </c>
      <c r="J904" s="11">
        <v>262.08455900000001</v>
      </c>
      <c r="K904" s="11">
        <v>284.13949500000001</v>
      </c>
      <c r="L904" s="51">
        <v>13330.220572</v>
      </c>
      <c r="M904" s="41">
        <v>518187</v>
      </c>
      <c r="N904" s="21">
        <v>18.196685044070655</v>
      </c>
      <c r="O904" s="8">
        <v>0</v>
      </c>
      <c r="P904" s="23">
        <v>-9.8115219911839267E-4</v>
      </c>
      <c r="Q904" s="24">
        <v>0</v>
      </c>
      <c r="R904" s="24">
        <v>1</v>
      </c>
      <c r="S904" s="42">
        <v>0</v>
      </c>
      <c r="T904" s="32">
        <v>518187.00000000006</v>
      </c>
      <c r="U904" s="39">
        <v>0</v>
      </c>
      <c r="V904" s="64">
        <v>570005.70000000007</v>
      </c>
      <c r="W904" s="27">
        <v>20.016353548477721</v>
      </c>
      <c r="X904" s="88">
        <v>0.10000000000000013</v>
      </c>
      <c r="Y904" s="26">
        <v>643138.2024113884</v>
      </c>
      <c r="Z904" s="27">
        <v>22.584478786788932</v>
      </c>
      <c r="AA904" s="89">
        <v>0.2411314880755179</v>
      </c>
      <c r="AB904" s="67">
        <v>1</v>
      </c>
      <c r="AC904" s="67">
        <v>0</v>
      </c>
      <c r="AD904" s="75">
        <v>0</v>
      </c>
      <c r="AE904" s="64">
        <v>570005.70000000007</v>
      </c>
      <c r="AF904" s="27">
        <f t="shared" si="144"/>
        <v>20.016353548477721</v>
      </c>
      <c r="AG904" s="88">
        <f>(AE904-M904)/M904</f>
        <v>0.10000000000000013</v>
      </c>
      <c r="AH904" s="26">
        <v>651657.28079589037</v>
      </c>
      <c r="AI904" s="27">
        <f t="shared" si="145"/>
        <v>22.883635242332069</v>
      </c>
      <c r="AJ904" s="89">
        <f>(AH904-M904)/M904</f>
        <v>0.25757165038082847</v>
      </c>
      <c r="AK904" s="67">
        <f t="shared" si="146"/>
        <v>1</v>
      </c>
      <c r="AL904" s="67">
        <f t="shared" si="147"/>
        <v>0</v>
      </c>
      <c r="AM904" s="75">
        <f t="shared" si="148"/>
        <v>0</v>
      </c>
    </row>
    <row r="905" spans="1:39" x14ac:dyDescent="0.25">
      <c r="A905" s="5"/>
      <c r="B905" s="50" t="s">
        <v>359</v>
      </c>
      <c r="C905" s="6" t="s">
        <v>835</v>
      </c>
      <c r="D905" s="6" t="s">
        <v>836</v>
      </c>
      <c r="E905" s="67" t="s">
        <v>543</v>
      </c>
      <c r="F905" s="76"/>
      <c r="G905" s="8">
        <v>25661</v>
      </c>
      <c r="H905" s="90">
        <f>VLOOKUP(C905,'[1]Actualisation du CIF'!B$7:G$1272,6,0)</f>
        <v>0.30651299999999998</v>
      </c>
      <c r="I905" s="68">
        <v>0.30651299999999998</v>
      </c>
      <c r="J905" s="11">
        <v>156.37130300000001</v>
      </c>
      <c r="K905" s="11">
        <v>177.267167</v>
      </c>
      <c r="L905" s="51">
        <v>12640.291308</v>
      </c>
      <c r="M905" s="41">
        <v>200207</v>
      </c>
      <c r="N905" s="21">
        <v>7.8019952457035968</v>
      </c>
      <c r="O905" s="8">
        <v>0</v>
      </c>
      <c r="P905" s="23">
        <v>-7.0782089788842982E-3</v>
      </c>
      <c r="Q905" s="24">
        <v>0</v>
      </c>
      <c r="R905" s="24">
        <v>1</v>
      </c>
      <c r="S905" s="42">
        <v>0</v>
      </c>
      <c r="T905" s="32">
        <v>200207</v>
      </c>
      <c r="U905" s="39">
        <v>0</v>
      </c>
      <c r="V905" s="64">
        <v>220227.7</v>
      </c>
      <c r="W905" s="27">
        <v>8.5821947702739578</v>
      </c>
      <c r="X905" s="88">
        <v>0.10000000000000006</v>
      </c>
      <c r="Y905" s="26">
        <v>322435.37557000009</v>
      </c>
      <c r="Z905" s="27">
        <v>12.565191363158103</v>
      </c>
      <c r="AA905" s="89">
        <v>0.61051000000000044</v>
      </c>
      <c r="AB905" s="67">
        <v>1</v>
      </c>
      <c r="AC905" s="67">
        <v>0</v>
      </c>
      <c r="AD905" s="75">
        <v>0</v>
      </c>
      <c r="AE905" s="64">
        <v>220227.7</v>
      </c>
      <c r="AF905" s="27">
        <f t="shared" si="144"/>
        <v>8.5821947702739578</v>
      </c>
      <c r="AG905" s="88">
        <f>(AE905-M905)/M905</f>
        <v>0.10000000000000006</v>
      </c>
      <c r="AH905" s="26">
        <v>322435.37557000009</v>
      </c>
      <c r="AI905" s="27">
        <f t="shared" si="145"/>
        <v>12.565191363158103</v>
      </c>
      <c r="AJ905" s="89">
        <f>(AH905-M905)/M905</f>
        <v>0.61051000000000044</v>
      </c>
      <c r="AK905" s="67">
        <f t="shared" si="146"/>
        <v>1</v>
      </c>
      <c r="AL905" s="67">
        <f t="shared" si="147"/>
        <v>0</v>
      </c>
      <c r="AM905" s="75">
        <f t="shared" si="148"/>
        <v>0</v>
      </c>
    </row>
    <row r="906" spans="1:39" x14ac:dyDescent="0.25">
      <c r="A906" s="5"/>
      <c r="B906" s="50" t="s">
        <v>359</v>
      </c>
      <c r="C906" s="6" t="s">
        <v>360</v>
      </c>
      <c r="D906" s="6" t="s">
        <v>361</v>
      </c>
      <c r="E906" s="67" t="s">
        <v>2633</v>
      </c>
      <c r="F906" s="76"/>
      <c r="G906" s="8">
        <v>97488</v>
      </c>
      <c r="H906" s="90">
        <f>VLOOKUP(C906,'[1]Actualisation du CIF'!B$7:G$1272,6,0)</f>
        <v>0.45365100000000003</v>
      </c>
      <c r="I906" s="68">
        <v>0.50389099999999998</v>
      </c>
      <c r="J906" s="11">
        <v>417.95291700000001</v>
      </c>
      <c r="K906" s="11">
        <v>401.16184900000002</v>
      </c>
      <c r="L906" s="51">
        <v>14638.241916999999</v>
      </c>
      <c r="M906" s="41">
        <v>3217173</v>
      </c>
      <c r="N906" s="21">
        <v>33.000707779419002</v>
      </c>
      <c r="O906" s="8">
        <v>0</v>
      </c>
      <c r="P906" s="23">
        <v>-1.2812481768414031E-3</v>
      </c>
      <c r="Q906" s="24">
        <v>0</v>
      </c>
      <c r="R906" s="24">
        <v>1</v>
      </c>
      <c r="S906" s="42">
        <v>0</v>
      </c>
      <c r="T906" s="32">
        <v>3217172.9999999995</v>
      </c>
      <c r="U906" s="39">
        <v>0</v>
      </c>
      <c r="V906" s="64">
        <v>3217172.9999999995</v>
      </c>
      <c r="W906" s="27">
        <v>33.000707779419002</v>
      </c>
      <c r="X906" s="88">
        <v>-1.4474238323762486E-16</v>
      </c>
      <c r="Y906" s="26">
        <v>3217172.9999999995</v>
      </c>
      <c r="Z906" s="27">
        <v>33.000707779419002</v>
      </c>
      <c r="AA906" s="89">
        <v>-1.4474238323762486E-16</v>
      </c>
      <c r="AB906" s="67">
        <v>0</v>
      </c>
      <c r="AC906" s="67">
        <v>0</v>
      </c>
      <c r="AD906" s="75">
        <v>1</v>
      </c>
      <c r="AE906" s="64">
        <v>3217172.9999999995</v>
      </c>
      <c r="AF906" s="27">
        <f t="shared" ref="AF906:AF969" si="153">AE906/G906</f>
        <v>33.000707779419002</v>
      </c>
      <c r="AG906" s="88">
        <f>(AE906-M906)/M906</f>
        <v>-1.4474238323762486E-16</v>
      </c>
      <c r="AH906" s="26">
        <v>3217172.9999999995</v>
      </c>
      <c r="AI906" s="27">
        <f t="shared" ref="AI906:AI969" si="154">AH906/G906</f>
        <v>33.000707779419002</v>
      </c>
      <c r="AJ906" s="89">
        <f>(AH906-M906)/M906</f>
        <v>-1.4474238323762486E-16</v>
      </c>
      <c r="AK906" s="67">
        <f t="shared" ref="AK906:AK969" si="155">IF(AH906&gt;M906,1,0)</f>
        <v>0</v>
      </c>
      <c r="AL906" s="67">
        <f t="shared" ref="AL906:AL969" si="156">IF(AH906&lt;M906,1,0)</f>
        <v>0</v>
      </c>
      <c r="AM906" s="75">
        <f t="shared" ref="AM906:AM969" si="157">IF(AH906=M906,1,0)</f>
        <v>1</v>
      </c>
    </row>
    <row r="907" spans="1:39" x14ac:dyDescent="0.25">
      <c r="A907" s="5"/>
      <c r="B907" s="50" t="s">
        <v>359</v>
      </c>
      <c r="C907" s="6" t="s">
        <v>2108</v>
      </c>
      <c r="D907" s="6" t="s">
        <v>2109</v>
      </c>
      <c r="E907" s="67" t="s">
        <v>947</v>
      </c>
      <c r="F907" s="76"/>
      <c r="G907" s="8">
        <v>48755</v>
      </c>
      <c r="H907" s="90">
        <f>VLOOKUP(C907,'[1]Actualisation du CIF'!B$7:G$1272,6,0)</f>
        <v>0.45974199999999998</v>
      </c>
      <c r="I907" s="68">
        <v>0.41456900000000002</v>
      </c>
      <c r="J907" s="11">
        <v>375.82104399999997</v>
      </c>
      <c r="K907" s="11">
        <v>284.13949500000001</v>
      </c>
      <c r="L907" s="51">
        <v>14911.051525999999</v>
      </c>
      <c r="M907" s="41">
        <v>869607</v>
      </c>
      <c r="N907" s="21">
        <v>17.836262947390011</v>
      </c>
      <c r="O907" s="8">
        <v>0</v>
      </c>
      <c r="P907" s="23">
        <v>5.0846959408299801E-3</v>
      </c>
      <c r="Q907" s="24">
        <v>1</v>
      </c>
      <c r="R907" s="24">
        <v>0</v>
      </c>
      <c r="S907" s="42">
        <v>0</v>
      </c>
      <c r="T907" s="32">
        <v>869607</v>
      </c>
      <c r="U907" s="39">
        <v>0</v>
      </c>
      <c r="V907" s="64">
        <v>956567.70000000007</v>
      </c>
      <c r="W907" s="27">
        <v>19.619889242129013</v>
      </c>
      <c r="X907" s="88">
        <v>0.10000000000000007</v>
      </c>
      <c r="Y907" s="26">
        <v>1172405.7529210907</v>
      </c>
      <c r="Z907" s="27">
        <v>24.046882430952532</v>
      </c>
      <c r="AA907" s="89">
        <v>0.34820183476109401</v>
      </c>
      <c r="AB907" s="67">
        <v>1</v>
      </c>
      <c r="AC907" s="67">
        <v>0</v>
      </c>
      <c r="AD907" s="75">
        <v>0</v>
      </c>
      <c r="AE907" s="64">
        <v>892761.57902678498</v>
      </c>
      <c r="AF907" s="27">
        <f t="shared" si="153"/>
        <v>18.311179961579018</v>
      </c>
      <c r="AG907" s="88">
        <f>(AE907-M907)/M907</f>
        <v>2.6626486478127452E-2</v>
      </c>
      <c r="AH907" s="26">
        <v>989113.11835076078</v>
      </c>
      <c r="AI907" s="27">
        <f t="shared" si="154"/>
        <v>20.287419102671741</v>
      </c>
      <c r="AJ907" s="89">
        <f>(AH907-M907)/M907</f>
        <v>0.13742543281132832</v>
      </c>
      <c r="AK907" s="67">
        <f t="shared" si="155"/>
        <v>1</v>
      </c>
      <c r="AL907" s="67">
        <f t="shared" si="156"/>
        <v>0</v>
      </c>
      <c r="AM907" s="75">
        <f t="shared" si="157"/>
        <v>0</v>
      </c>
    </row>
    <row r="908" spans="1:39" x14ac:dyDescent="0.25">
      <c r="A908" s="5"/>
      <c r="B908" s="50" t="s">
        <v>359</v>
      </c>
      <c r="C908" s="6" t="s">
        <v>2110</v>
      </c>
      <c r="D908" s="6" t="s">
        <v>2111</v>
      </c>
      <c r="E908" s="67" t="s">
        <v>947</v>
      </c>
      <c r="F908" s="76"/>
      <c r="G908" s="8">
        <v>36929</v>
      </c>
      <c r="H908" s="90">
        <f>VLOOKUP(C908,'[1]Actualisation du CIF'!B$7:G$1272,6,0)</f>
        <v>0.44443500000000002</v>
      </c>
      <c r="I908" s="68">
        <v>0.43156</v>
      </c>
      <c r="J908" s="11">
        <v>366.56614000000002</v>
      </c>
      <c r="K908" s="11">
        <v>284.13949500000001</v>
      </c>
      <c r="L908" s="51">
        <v>14889.558487</v>
      </c>
      <c r="M908" s="41">
        <v>179739</v>
      </c>
      <c r="N908" s="21">
        <v>4.867150477944163</v>
      </c>
      <c r="O908" s="8">
        <v>0</v>
      </c>
      <c r="P908" s="23">
        <v>-2.4703534699660554E-2</v>
      </c>
      <c r="Q908" s="24">
        <v>0</v>
      </c>
      <c r="R908" s="24">
        <v>1</v>
      </c>
      <c r="S908" s="42">
        <v>0</v>
      </c>
      <c r="T908" s="32">
        <v>184645</v>
      </c>
      <c r="U908" s="39">
        <v>1</v>
      </c>
      <c r="V908" s="64">
        <v>203109.5</v>
      </c>
      <c r="W908" s="27">
        <v>5.5</v>
      </c>
      <c r="X908" s="88" t="s">
        <v>2632</v>
      </c>
      <c r="Y908" s="26">
        <v>297372.61895000015</v>
      </c>
      <c r="Z908" s="27">
        <v>8.0525500000000036</v>
      </c>
      <c r="AA908" s="89" t="s">
        <v>2632</v>
      </c>
      <c r="AB908" s="67">
        <v>1</v>
      </c>
      <c r="AC908" s="67">
        <v>0</v>
      </c>
      <c r="AD908" s="75">
        <v>0</v>
      </c>
      <c r="AE908" s="64">
        <v>203109.5</v>
      </c>
      <c r="AF908" s="27">
        <f t="shared" si="153"/>
        <v>5.5</v>
      </c>
      <c r="AG908" s="88" t="s">
        <v>2632</v>
      </c>
      <c r="AH908" s="26">
        <v>297372.61895000003</v>
      </c>
      <c r="AI908" s="27">
        <f t="shared" si="154"/>
        <v>8.0525500000000001</v>
      </c>
      <c r="AJ908" s="89" t="s">
        <v>2632</v>
      </c>
      <c r="AK908" s="67">
        <f t="shared" si="155"/>
        <v>1</v>
      </c>
      <c r="AL908" s="67">
        <f t="shared" si="156"/>
        <v>0</v>
      </c>
      <c r="AM908" s="75">
        <f t="shared" si="157"/>
        <v>0</v>
      </c>
    </row>
    <row r="909" spans="1:39" x14ac:dyDescent="0.25">
      <c r="A909" s="5"/>
      <c r="B909" s="50" t="s">
        <v>359</v>
      </c>
      <c r="C909" s="6" t="s">
        <v>2116</v>
      </c>
      <c r="D909" s="6" t="s">
        <v>2117</v>
      </c>
      <c r="E909" s="67" t="s">
        <v>947</v>
      </c>
      <c r="F909" s="76"/>
      <c r="G909" s="8">
        <v>25279</v>
      </c>
      <c r="H909" s="90">
        <f>VLOOKUP(C909,'[1]Actualisation du CIF'!B$7:G$1272,6,0)</f>
        <v>0.42082900000000001</v>
      </c>
      <c r="I909" s="68">
        <v>0.39711099999999999</v>
      </c>
      <c r="J909" s="11">
        <v>290.93587600000001</v>
      </c>
      <c r="K909" s="11">
        <v>284.13949500000001</v>
      </c>
      <c r="L909" s="51">
        <v>15631.249125</v>
      </c>
      <c r="M909" s="41">
        <v>605874</v>
      </c>
      <c r="N909" s="21">
        <v>23.967482890937141</v>
      </c>
      <c r="O909" s="8">
        <v>0</v>
      </c>
      <c r="P909" s="23">
        <v>5.2165736106074044E-3</v>
      </c>
      <c r="Q909" s="24">
        <v>1</v>
      </c>
      <c r="R909" s="24">
        <v>0</v>
      </c>
      <c r="S909" s="42">
        <v>0</v>
      </c>
      <c r="T909" s="32">
        <v>605874</v>
      </c>
      <c r="U909" s="39">
        <v>0</v>
      </c>
      <c r="V909" s="64">
        <v>575580.29999999993</v>
      </c>
      <c r="W909" s="27">
        <v>22.76910874639028</v>
      </c>
      <c r="X909" s="88">
        <v>-5.0000000000000114E-2</v>
      </c>
      <c r="Y909" s="26">
        <v>592882.27096159302</v>
      </c>
      <c r="Z909" s="27">
        <v>23.453549229067331</v>
      </c>
      <c r="AA909" s="89">
        <v>-2.1442955199277372E-2</v>
      </c>
      <c r="AB909" s="67">
        <v>0</v>
      </c>
      <c r="AC909" s="67">
        <v>1</v>
      </c>
      <c r="AD909" s="75">
        <v>0</v>
      </c>
      <c r="AE909" s="64">
        <v>575580.29999999993</v>
      </c>
      <c r="AF909" s="27">
        <f t="shared" si="153"/>
        <v>22.76910874639028</v>
      </c>
      <c r="AG909" s="88">
        <f t="shared" ref="AG909:AG914" si="158">(AE909-M909)/M909</f>
        <v>-5.0000000000000114E-2</v>
      </c>
      <c r="AH909" s="26">
        <v>523361.87603859481</v>
      </c>
      <c r="AI909" s="27">
        <f t="shared" si="154"/>
        <v>20.703424820546495</v>
      </c>
      <c r="AJ909" s="89">
        <f t="shared" ref="AJ909:AJ914" si="159">(AH909-M909)/M909</f>
        <v>-0.13618693649406508</v>
      </c>
      <c r="AK909" s="67">
        <f t="shared" si="155"/>
        <v>0</v>
      </c>
      <c r="AL909" s="67">
        <f t="shared" si="156"/>
        <v>1</v>
      </c>
      <c r="AM909" s="75">
        <f t="shared" si="157"/>
        <v>0</v>
      </c>
    </row>
    <row r="910" spans="1:39" x14ac:dyDescent="0.25">
      <c r="A910" s="5"/>
      <c r="B910" s="50" t="s">
        <v>359</v>
      </c>
      <c r="C910" s="6" t="s">
        <v>2106</v>
      </c>
      <c r="D910" s="6" t="s">
        <v>2107</v>
      </c>
      <c r="E910" s="67" t="s">
        <v>947</v>
      </c>
      <c r="F910" s="76"/>
      <c r="G910" s="8">
        <v>23285</v>
      </c>
      <c r="H910" s="90">
        <f>VLOOKUP(C910,'[1]Actualisation du CIF'!B$7:G$1272,6,0)</f>
        <v>0.35966999999999999</v>
      </c>
      <c r="I910" s="68">
        <v>0.36279800000000001</v>
      </c>
      <c r="J910" s="11">
        <v>287.55082700000003</v>
      </c>
      <c r="K910" s="11">
        <v>284.13949500000001</v>
      </c>
      <c r="L910" s="51">
        <v>13079.892185999999</v>
      </c>
      <c r="M910" s="41">
        <v>293293</v>
      </c>
      <c r="N910" s="21">
        <v>12.595791281941164</v>
      </c>
      <c r="O910" s="8">
        <v>0</v>
      </c>
      <c r="P910" s="23">
        <v>-0.11525824978277645</v>
      </c>
      <c r="Q910" s="24">
        <v>0</v>
      </c>
      <c r="R910" s="24">
        <v>1</v>
      </c>
      <c r="S910" s="42">
        <v>0</v>
      </c>
      <c r="T910" s="32">
        <v>293293</v>
      </c>
      <c r="U910" s="39">
        <v>0</v>
      </c>
      <c r="V910" s="64">
        <v>322622.30000000005</v>
      </c>
      <c r="W910" s="27">
        <v>13.855370410135283</v>
      </c>
      <c r="X910" s="88">
        <v>0.10000000000000016</v>
      </c>
      <c r="Y910" s="26">
        <v>472351.3094300002</v>
      </c>
      <c r="Z910" s="27">
        <v>20.285647817479074</v>
      </c>
      <c r="AA910" s="89">
        <v>0.61051000000000066</v>
      </c>
      <c r="AB910" s="67">
        <v>1</v>
      </c>
      <c r="AC910" s="67">
        <v>0</v>
      </c>
      <c r="AD910" s="75">
        <v>0</v>
      </c>
      <c r="AE910" s="64">
        <v>322622.30000000005</v>
      </c>
      <c r="AF910" s="27">
        <f t="shared" si="153"/>
        <v>13.855370410135283</v>
      </c>
      <c r="AG910" s="88">
        <f t="shared" si="158"/>
        <v>0.10000000000000016</v>
      </c>
      <c r="AH910" s="26">
        <v>469722.5021316362</v>
      </c>
      <c r="AI910" s="27">
        <f t="shared" si="154"/>
        <v>20.172750789419634</v>
      </c>
      <c r="AJ910" s="89">
        <f t="shared" si="159"/>
        <v>0.60154692451451686</v>
      </c>
      <c r="AK910" s="67">
        <f t="shared" si="155"/>
        <v>1</v>
      </c>
      <c r="AL910" s="67">
        <f t="shared" si="156"/>
        <v>0</v>
      </c>
      <c r="AM910" s="75">
        <f t="shared" si="157"/>
        <v>0</v>
      </c>
    </row>
    <row r="911" spans="1:39" x14ac:dyDescent="0.25">
      <c r="A911" s="5"/>
      <c r="B911" s="50" t="s">
        <v>359</v>
      </c>
      <c r="C911" s="6" t="s">
        <v>2614</v>
      </c>
      <c r="D911" s="6" t="s">
        <v>2615</v>
      </c>
      <c r="E911" s="67" t="s">
        <v>2661</v>
      </c>
      <c r="F911" s="76"/>
      <c r="G911" s="8">
        <v>500013</v>
      </c>
      <c r="H911" s="90">
        <f>VLOOKUP(C911,'[1]Actualisation du CIF'!B$7:G$1272,6,0)</f>
        <v>0.34116299999999999</v>
      </c>
      <c r="I911" s="68">
        <v>0.6</v>
      </c>
      <c r="J911" s="11">
        <v>607.40264200000001</v>
      </c>
      <c r="K911" s="11">
        <v>585.37420134364731</v>
      </c>
      <c r="L911" s="51">
        <v>14194.677609</v>
      </c>
      <c r="M911" s="41">
        <v>7550462</v>
      </c>
      <c r="N911" s="21">
        <v>15.10053138618396</v>
      </c>
      <c r="O911" s="8">
        <v>0</v>
      </c>
      <c r="P911" s="23">
        <v>2.9129295612417668E-2</v>
      </c>
      <c r="Q911" s="24">
        <v>1</v>
      </c>
      <c r="R911" s="24">
        <v>0</v>
      </c>
      <c r="S911" s="42">
        <v>0</v>
      </c>
      <c r="T911" s="32">
        <v>7550462</v>
      </c>
      <c r="U911" s="39">
        <v>0</v>
      </c>
      <c r="V911" s="64">
        <v>8305508.2000000011</v>
      </c>
      <c r="W911" s="27">
        <v>16.610584524802359</v>
      </c>
      <c r="X911" s="88">
        <v>0.10000000000000014</v>
      </c>
      <c r="Y911" s="26">
        <v>12160094.555620003</v>
      </c>
      <c r="Z911" s="27">
        <v>24.319556802763135</v>
      </c>
      <c r="AA911" s="89">
        <v>0.61051000000000044</v>
      </c>
      <c r="AB911" s="67">
        <v>1</v>
      </c>
      <c r="AC911" s="67">
        <v>0</v>
      </c>
      <c r="AD911" s="75">
        <v>0</v>
      </c>
      <c r="AE911" s="64">
        <v>8305508.2000000011</v>
      </c>
      <c r="AF911" s="27">
        <f t="shared" si="153"/>
        <v>16.610584524802359</v>
      </c>
      <c r="AG911" s="88">
        <f t="shared" si="158"/>
        <v>0.10000000000000014</v>
      </c>
      <c r="AH911" s="26">
        <v>12160094.555620003</v>
      </c>
      <c r="AI911" s="27">
        <f t="shared" si="154"/>
        <v>24.319556802763135</v>
      </c>
      <c r="AJ911" s="89">
        <f t="shared" si="159"/>
        <v>0.61051000000000044</v>
      </c>
      <c r="AK911" s="67">
        <f t="shared" si="155"/>
        <v>1</v>
      </c>
      <c r="AL911" s="67">
        <f t="shared" si="156"/>
        <v>0</v>
      </c>
      <c r="AM911" s="75">
        <f t="shared" si="157"/>
        <v>0</v>
      </c>
    </row>
    <row r="912" spans="1:39" x14ac:dyDescent="0.25">
      <c r="A912" s="5"/>
      <c r="B912" s="50" t="s">
        <v>359</v>
      </c>
      <c r="C912" s="6" t="s">
        <v>2124</v>
      </c>
      <c r="D912" s="6" t="s">
        <v>2125</v>
      </c>
      <c r="E912" s="67" t="s">
        <v>947</v>
      </c>
      <c r="F912" s="76"/>
      <c r="G912" s="8">
        <v>18761</v>
      </c>
      <c r="H912" s="90">
        <f>VLOOKUP(C912,'[1]Actualisation du CIF'!B$7:G$1272,6,0)</f>
        <v>0.238985</v>
      </c>
      <c r="I912" s="68">
        <v>0.24895300000000001</v>
      </c>
      <c r="J912" s="11">
        <v>274.24796099999998</v>
      </c>
      <c r="K912" s="11">
        <v>284.13949500000001</v>
      </c>
      <c r="L912" s="51">
        <v>18113.882294999999</v>
      </c>
      <c r="M912" s="41">
        <v>381582</v>
      </c>
      <c r="N912" s="21">
        <v>20.339107723468899</v>
      </c>
      <c r="O912" s="8">
        <v>0</v>
      </c>
      <c r="P912" s="23">
        <v>-7.202489698155376E-2</v>
      </c>
      <c r="Q912" s="24">
        <v>0</v>
      </c>
      <c r="R912" s="24">
        <v>1</v>
      </c>
      <c r="S912" s="42">
        <v>0</v>
      </c>
      <c r="T912" s="32">
        <v>381582</v>
      </c>
      <c r="U912" s="39">
        <v>0</v>
      </c>
      <c r="V912" s="64">
        <v>362502.89999999997</v>
      </c>
      <c r="W912" s="27">
        <v>19.322152337295453</v>
      </c>
      <c r="X912" s="88">
        <v>-5.0000000000000093E-2</v>
      </c>
      <c r="Y912" s="26">
        <v>295260.87769312493</v>
      </c>
      <c r="Z912" s="27">
        <v>15.738013842179251</v>
      </c>
      <c r="AA912" s="89">
        <v>-0.22621906250000018</v>
      </c>
      <c r="AB912" s="67">
        <v>0</v>
      </c>
      <c r="AC912" s="67">
        <v>1</v>
      </c>
      <c r="AD912" s="75">
        <v>0</v>
      </c>
      <c r="AE912" s="64">
        <v>362502.89999999997</v>
      </c>
      <c r="AF912" s="27">
        <f t="shared" si="153"/>
        <v>19.322152337295453</v>
      </c>
      <c r="AG912" s="88">
        <f t="shared" si="158"/>
        <v>-5.0000000000000093E-2</v>
      </c>
      <c r="AH912" s="26">
        <v>295260.87769312493</v>
      </c>
      <c r="AI912" s="27">
        <f t="shared" si="154"/>
        <v>15.738013842179251</v>
      </c>
      <c r="AJ912" s="89">
        <f t="shared" si="159"/>
        <v>-0.22621906250000018</v>
      </c>
      <c r="AK912" s="67">
        <f t="shared" si="155"/>
        <v>0</v>
      </c>
      <c r="AL912" s="67">
        <f t="shared" si="156"/>
        <v>1</v>
      </c>
      <c r="AM912" s="75">
        <f t="shared" si="157"/>
        <v>0</v>
      </c>
    </row>
    <row r="913" spans="1:39" x14ac:dyDescent="0.25">
      <c r="A913" s="5"/>
      <c r="B913" s="50" t="s">
        <v>359</v>
      </c>
      <c r="C913" s="6" t="s">
        <v>2120</v>
      </c>
      <c r="D913" s="6" t="s">
        <v>2121</v>
      </c>
      <c r="E913" s="67" t="s">
        <v>947</v>
      </c>
      <c r="F913" s="76"/>
      <c r="G913" s="8">
        <v>11943</v>
      </c>
      <c r="H913" s="90">
        <f>VLOOKUP(C913,'[1]Actualisation du CIF'!B$7:G$1272,6,0)</f>
        <v>0.57763100000000001</v>
      </c>
      <c r="I913" s="68">
        <v>0.57763200000000003</v>
      </c>
      <c r="J913" s="11">
        <v>234.60361700000001</v>
      </c>
      <c r="K913" s="11">
        <v>284.13949500000001</v>
      </c>
      <c r="L913" s="51">
        <v>14500.710622000001</v>
      </c>
      <c r="M913" s="41">
        <v>334383</v>
      </c>
      <c r="N913" s="21">
        <v>27.998241647827179</v>
      </c>
      <c r="O913" s="8">
        <v>0</v>
      </c>
      <c r="P913" s="23">
        <v>2.3174607390974433E-3</v>
      </c>
      <c r="Q913" s="24">
        <v>1</v>
      </c>
      <c r="R913" s="24">
        <v>0</v>
      </c>
      <c r="S913" s="42">
        <v>0</v>
      </c>
      <c r="T913" s="32">
        <v>334383</v>
      </c>
      <c r="U913" s="39">
        <v>0</v>
      </c>
      <c r="V913" s="64">
        <v>367821.30000000005</v>
      </c>
      <c r="W913" s="27">
        <v>30.798065812609902</v>
      </c>
      <c r="X913" s="88">
        <v>0.10000000000000014</v>
      </c>
      <c r="Y913" s="26">
        <v>425571.41052561201</v>
      </c>
      <c r="Z913" s="27">
        <v>35.633543542293559</v>
      </c>
      <c r="AA913" s="89">
        <v>0.2727064788748591</v>
      </c>
      <c r="AB913" s="67">
        <v>1</v>
      </c>
      <c r="AC913" s="67">
        <v>0</v>
      </c>
      <c r="AD913" s="75">
        <v>0</v>
      </c>
      <c r="AE913" s="64">
        <v>359256.43473456363</v>
      </c>
      <c r="AF913" s="27">
        <f t="shared" si="153"/>
        <v>30.080920600733787</v>
      </c>
      <c r="AG913" s="88">
        <f t="shared" si="158"/>
        <v>7.4386062492900765E-2</v>
      </c>
      <c r="AH913" s="26">
        <v>398029.28440900071</v>
      </c>
      <c r="AI913" s="27">
        <f t="shared" si="154"/>
        <v>33.327412242234004</v>
      </c>
      <c r="AJ913" s="89">
        <f t="shared" si="159"/>
        <v>0.19033947422267494</v>
      </c>
      <c r="AK913" s="67">
        <f t="shared" si="155"/>
        <v>1</v>
      </c>
      <c r="AL913" s="67">
        <f t="shared" si="156"/>
        <v>0</v>
      </c>
      <c r="AM913" s="75">
        <f t="shared" si="157"/>
        <v>0</v>
      </c>
    </row>
    <row r="914" spans="1:39" x14ac:dyDescent="0.25">
      <c r="A914" s="5"/>
      <c r="B914" s="50" t="s">
        <v>359</v>
      </c>
      <c r="C914" s="6" t="s">
        <v>837</v>
      </c>
      <c r="D914" s="6" t="s">
        <v>838</v>
      </c>
      <c r="E914" s="67" t="s">
        <v>543</v>
      </c>
      <c r="F914" s="76"/>
      <c r="G914" s="8">
        <v>17260</v>
      </c>
      <c r="H914" s="90">
        <f>VLOOKUP(C914,'[1]Actualisation du CIF'!B$7:G$1272,6,0)</f>
        <v>0.409331</v>
      </c>
      <c r="I914" s="68">
        <v>0.409331</v>
      </c>
      <c r="J914" s="11">
        <v>204.72363799999999</v>
      </c>
      <c r="K914" s="11">
        <v>177.267167</v>
      </c>
      <c r="L914" s="51">
        <v>16527.300597000001</v>
      </c>
      <c r="M914" s="41">
        <v>182736</v>
      </c>
      <c r="N914" s="21">
        <v>10.587253765932793</v>
      </c>
      <c r="O914" s="8">
        <v>0</v>
      </c>
      <c r="P914" s="23">
        <v>1.8834014995032006E-3</v>
      </c>
      <c r="Q914" s="24">
        <v>1</v>
      </c>
      <c r="R914" s="24">
        <v>0</v>
      </c>
      <c r="S914" s="42">
        <v>0</v>
      </c>
      <c r="T914" s="32">
        <v>182736</v>
      </c>
      <c r="U914" s="39">
        <v>0</v>
      </c>
      <c r="V914" s="64">
        <v>201009.6</v>
      </c>
      <c r="W914" s="27">
        <v>11.645979142526071</v>
      </c>
      <c r="X914" s="88">
        <v>0.10000000000000003</v>
      </c>
      <c r="Y914" s="26">
        <v>294298.15536000015</v>
      </c>
      <c r="Z914" s="27">
        <v>17.05087806257243</v>
      </c>
      <c r="AA914" s="89">
        <v>0.61051000000000077</v>
      </c>
      <c r="AB914" s="67">
        <v>1</v>
      </c>
      <c r="AC914" s="67">
        <v>0</v>
      </c>
      <c r="AD914" s="75">
        <v>0</v>
      </c>
      <c r="AE914" s="64">
        <v>201009.6</v>
      </c>
      <c r="AF914" s="27">
        <f t="shared" si="153"/>
        <v>11.645979142526071</v>
      </c>
      <c r="AG914" s="88">
        <f t="shared" si="158"/>
        <v>0.10000000000000003</v>
      </c>
      <c r="AH914" s="26">
        <v>294298.15536000015</v>
      </c>
      <c r="AI914" s="27">
        <f t="shared" si="154"/>
        <v>17.05087806257243</v>
      </c>
      <c r="AJ914" s="89">
        <f t="shared" si="159"/>
        <v>0.61051000000000077</v>
      </c>
      <c r="AK914" s="67">
        <f t="shared" si="155"/>
        <v>1</v>
      </c>
      <c r="AL914" s="67">
        <f t="shared" si="156"/>
        <v>0</v>
      </c>
      <c r="AM914" s="75">
        <f t="shared" si="157"/>
        <v>0</v>
      </c>
    </row>
    <row r="915" spans="1:39" x14ac:dyDescent="0.25">
      <c r="A915" s="5"/>
      <c r="B915" s="50" t="s">
        <v>359</v>
      </c>
      <c r="C915" s="6" t="s">
        <v>841</v>
      </c>
      <c r="D915" s="6" t="s">
        <v>842</v>
      </c>
      <c r="E915" s="67" t="s">
        <v>543</v>
      </c>
      <c r="F915" s="76"/>
      <c r="G915" s="8">
        <v>16972</v>
      </c>
      <c r="H915" s="90">
        <f>VLOOKUP(C915,'[1]Actualisation du CIF'!B$7:G$1272,6,0)</f>
        <v>0.34132299999999999</v>
      </c>
      <c r="I915" s="68">
        <v>0.34132299999999999</v>
      </c>
      <c r="J915" s="11">
        <v>171.51066499999999</v>
      </c>
      <c r="K915" s="11">
        <v>177.267167</v>
      </c>
      <c r="L915" s="51">
        <v>15171.40914</v>
      </c>
      <c r="M915" s="41">
        <v>76420</v>
      </c>
      <c r="N915" s="21">
        <v>4.5027103464529814</v>
      </c>
      <c r="O915" s="8">
        <v>0</v>
      </c>
      <c r="P915" s="23">
        <v>-2.4531373006525421E-2</v>
      </c>
      <c r="Q915" s="24">
        <v>0</v>
      </c>
      <c r="R915" s="24">
        <v>1</v>
      </c>
      <c r="S915" s="42">
        <v>0</v>
      </c>
      <c r="T915" s="32">
        <v>84860</v>
      </c>
      <c r="U915" s="39">
        <v>1</v>
      </c>
      <c r="V915" s="64">
        <v>93346</v>
      </c>
      <c r="W915" s="27">
        <v>5.5</v>
      </c>
      <c r="X915" s="88" t="s">
        <v>2632</v>
      </c>
      <c r="Y915" s="26">
        <v>136667.87860000005</v>
      </c>
      <c r="Z915" s="27">
        <v>8.0525500000000036</v>
      </c>
      <c r="AA915" s="89" t="s">
        <v>2632</v>
      </c>
      <c r="AB915" s="67">
        <v>1</v>
      </c>
      <c r="AC915" s="67">
        <v>0</v>
      </c>
      <c r="AD915" s="75">
        <v>0</v>
      </c>
      <c r="AE915" s="64">
        <v>93346</v>
      </c>
      <c r="AF915" s="27">
        <f t="shared" si="153"/>
        <v>5.5</v>
      </c>
      <c r="AG915" s="88" t="s">
        <v>2632</v>
      </c>
      <c r="AH915" s="26">
        <v>136667.87860000005</v>
      </c>
      <c r="AI915" s="27">
        <f t="shared" si="154"/>
        <v>8.0525500000000036</v>
      </c>
      <c r="AJ915" s="89" t="s">
        <v>2632</v>
      </c>
      <c r="AK915" s="67">
        <f t="shared" si="155"/>
        <v>1</v>
      </c>
      <c r="AL915" s="67">
        <f t="shared" si="156"/>
        <v>0</v>
      </c>
      <c r="AM915" s="75">
        <f t="shared" si="157"/>
        <v>0</v>
      </c>
    </row>
    <row r="916" spans="1:39" x14ac:dyDescent="0.25">
      <c r="A916" s="5"/>
      <c r="B916" s="50" t="s">
        <v>359</v>
      </c>
      <c r="C916" s="6" t="s">
        <v>2122</v>
      </c>
      <c r="D916" s="6" t="s">
        <v>2123</v>
      </c>
      <c r="E916" s="67" t="s">
        <v>947</v>
      </c>
      <c r="F916" s="76"/>
      <c r="G916" s="8">
        <v>16263</v>
      </c>
      <c r="H916" s="90">
        <f>VLOOKUP(C916,'[1]Actualisation du CIF'!B$7:G$1272,6,0)</f>
        <v>0.38276900000000003</v>
      </c>
      <c r="I916" s="68">
        <v>0.357794</v>
      </c>
      <c r="J916" s="11">
        <v>255.61237199999999</v>
      </c>
      <c r="K916" s="11">
        <v>284.13949500000001</v>
      </c>
      <c r="L916" s="51">
        <v>15171.306513</v>
      </c>
      <c r="M916" s="41">
        <v>332294</v>
      </c>
      <c r="N916" s="21">
        <v>20.432515526040707</v>
      </c>
      <c r="O916" s="8">
        <v>0</v>
      </c>
      <c r="P916" s="23">
        <v>3.8967911874710041E-3</v>
      </c>
      <c r="Q916" s="24">
        <v>1</v>
      </c>
      <c r="R916" s="24">
        <v>0</v>
      </c>
      <c r="S916" s="42">
        <v>0</v>
      </c>
      <c r="T916" s="32">
        <v>332294</v>
      </c>
      <c r="U916" s="39">
        <v>0</v>
      </c>
      <c r="V916" s="64">
        <v>347873.46505214873</v>
      </c>
      <c r="W916" s="27">
        <v>21.390485460994203</v>
      </c>
      <c r="X916" s="88">
        <v>4.6884581280879987E-2</v>
      </c>
      <c r="Y916" s="26">
        <v>366649.92310892098</v>
      </c>
      <c r="Z916" s="27">
        <v>22.545036162388303</v>
      </c>
      <c r="AA916" s="89">
        <v>0.1033901397826051</v>
      </c>
      <c r="AB916" s="67">
        <v>1</v>
      </c>
      <c r="AC916" s="67">
        <v>0</v>
      </c>
      <c r="AD916" s="75">
        <v>0</v>
      </c>
      <c r="AE916" s="64">
        <v>315679.3</v>
      </c>
      <c r="AF916" s="27">
        <f t="shared" si="153"/>
        <v>19.410889749738669</v>
      </c>
      <c r="AG916" s="88">
        <f>(AE916-M916)/M916</f>
        <v>-5.0000000000000037E-2</v>
      </c>
      <c r="AH916" s="26">
        <v>320573.49991195725</v>
      </c>
      <c r="AI916" s="27">
        <f t="shared" si="154"/>
        <v>19.711830530157858</v>
      </c>
      <c r="AJ916" s="89">
        <f>(AH916-M916)/M916</f>
        <v>-3.5271476728567938E-2</v>
      </c>
      <c r="AK916" s="67">
        <f t="shared" si="155"/>
        <v>0</v>
      </c>
      <c r="AL916" s="67">
        <f t="shared" si="156"/>
        <v>1</v>
      </c>
      <c r="AM916" s="75">
        <f t="shared" si="157"/>
        <v>0</v>
      </c>
    </row>
    <row r="917" spans="1:39" x14ac:dyDescent="0.25">
      <c r="A917" s="5"/>
      <c r="B917" s="50" t="s">
        <v>359</v>
      </c>
      <c r="C917" s="6" t="s">
        <v>829</v>
      </c>
      <c r="D917" s="6" t="s">
        <v>830</v>
      </c>
      <c r="E917" s="67" t="s">
        <v>543</v>
      </c>
      <c r="F917" s="76"/>
      <c r="G917" s="8">
        <v>37622</v>
      </c>
      <c r="H917" s="90">
        <f>VLOOKUP(C917,'[1]Actualisation du CIF'!B$7:G$1272,6,0)</f>
        <v>0.40813300000000002</v>
      </c>
      <c r="I917" s="68">
        <v>0.40813300000000002</v>
      </c>
      <c r="J917" s="11">
        <v>233.34477200000001</v>
      </c>
      <c r="K917" s="11">
        <v>177.267167</v>
      </c>
      <c r="L917" s="51">
        <v>15231.355593</v>
      </c>
      <c r="M917" s="41">
        <v>0</v>
      </c>
      <c r="N917" s="21">
        <v>0</v>
      </c>
      <c r="O917" s="8">
        <v>-335218</v>
      </c>
      <c r="P917" s="23">
        <v>0</v>
      </c>
      <c r="Q917" s="24">
        <v>0</v>
      </c>
      <c r="R917" s="24">
        <v>0</v>
      </c>
      <c r="S917" s="42">
        <v>1</v>
      </c>
      <c r="T917" s="32">
        <v>188110</v>
      </c>
      <c r="U917" s="39">
        <v>1</v>
      </c>
      <c r="V917" s="64">
        <v>206921</v>
      </c>
      <c r="W917" s="27">
        <v>5.5</v>
      </c>
      <c r="X917" s="88" t="s">
        <v>2632</v>
      </c>
      <c r="Y917" s="26">
        <v>302953.03610000014</v>
      </c>
      <c r="Z917" s="27">
        <v>8.0525500000000036</v>
      </c>
      <c r="AA917" s="89" t="s">
        <v>2632</v>
      </c>
      <c r="AB917" s="67">
        <v>1</v>
      </c>
      <c r="AC917" s="67">
        <v>0</v>
      </c>
      <c r="AD917" s="75">
        <v>0</v>
      </c>
      <c r="AE917" s="64">
        <v>206921</v>
      </c>
      <c r="AF917" s="27">
        <f t="shared" si="153"/>
        <v>5.5</v>
      </c>
      <c r="AG917" s="88" t="s">
        <v>2632</v>
      </c>
      <c r="AH917" s="26">
        <v>302953.03610000014</v>
      </c>
      <c r="AI917" s="27">
        <f t="shared" si="154"/>
        <v>8.0525500000000036</v>
      </c>
      <c r="AJ917" s="89" t="s">
        <v>2632</v>
      </c>
      <c r="AK917" s="67">
        <f t="shared" si="155"/>
        <v>1</v>
      </c>
      <c r="AL917" s="67">
        <f t="shared" si="156"/>
        <v>0</v>
      </c>
      <c r="AM917" s="75">
        <f t="shared" si="157"/>
        <v>0</v>
      </c>
    </row>
    <row r="918" spans="1:39" x14ac:dyDescent="0.25">
      <c r="A918" s="5"/>
      <c r="B918" s="50" t="s">
        <v>359</v>
      </c>
      <c r="C918" s="6" t="s">
        <v>827</v>
      </c>
      <c r="D918" s="6" t="s">
        <v>828</v>
      </c>
      <c r="E918" s="67" t="s">
        <v>543</v>
      </c>
      <c r="F918" s="76"/>
      <c r="G918" s="8">
        <v>40862</v>
      </c>
      <c r="H918" s="90">
        <f>VLOOKUP(C918,'[1]Actualisation du CIF'!B$7:G$1272,6,0)</f>
        <v>0.240624</v>
      </c>
      <c r="I918" s="68">
        <v>0.240624</v>
      </c>
      <c r="J918" s="11">
        <v>245.144339</v>
      </c>
      <c r="K918" s="11">
        <v>177.267167</v>
      </c>
      <c r="L918" s="51">
        <v>15559.065744</v>
      </c>
      <c r="M918" s="41">
        <v>0</v>
      </c>
      <c r="N918" s="21">
        <v>0</v>
      </c>
      <c r="O918" s="8">
        <v>-85957</v>
      </c>
      <c r="P918" s="23">
        <v>0</v>
      </c>
      <c r="Q918" s="24">
        <v>0</v>
      </c>
      <c r="R918" s="24">
        <v>0</v>
      </c>
      <c r="S918" s="42">
        <v>1</v>
      </c>
      <c r="T918" s="32">
        <v>204310</v>
      </c>
      <c r="U918" s="39">
        <v>1</v>
      </c>
      <c r="V918" s="64">
        <v>224741.00000000003</v>
      </c>
      <c r="W918" s="27">
        <v>5.5000000000000009</v>
      </c>
      <c r="X918" s="88" t="s">
        <v>2632</v>
      </c>
      <c r="Y918" s="26">
        <v>329043.29810000019</v>
      </c>
      <c r="Z918" s="27">
        <v>8.0525500000000054</v>
      </c>
      <c r="AA918" s="89" t="s">
        <v>2632</v>
      </c>
      <c r="AB918" s="67">
        <v>1</v>
      </c>
      <c r="AC918" s="67">
        <v>0</v>
      </c>
      <c r="AD918" s="75">
        <v>0</v>
      </c>
      <c r="AE918" s="64">
        <v>224741.00000000003</v>
      </c>
      <c r="AF918" s="27">
        <f t="shared" si="153"/>
        <v>5.5000000000000009</v>
      </c>
      <c r="AG918" s="88" t="s">
        <v>2632</v>
      </c>
      <c r="AH918" s="26">
        <v>329043.29810000019</v>
      </c>
      <c r="AI918" s="27">
        <f t="shared" si="154"/>
        <v>8.0525500000000054</v>
      </c>
      <c r="AJ918" s="89" t="s">
        <v>2632</v>
      </c>
      <c r="AK918" s="67">
        <f t="shared" si="155"/>
        <v>1</v>
      </c>
      <c r="AL918" s="67">
        <f t="shared" si="156"/>
        <v>0</v>
      </c>
      <c r="AM918" s="75">
        <f t="shared" si="157"/>
        <v>0</v>
      </c>
    </row>
    <row r="919" spans="1:39" x14ac:dyDescent="0.25">
      <c r="A919" s="5"/>
      <c r="B919" s="50" t="s">
        <v>359</v>
      </c>
      <c r="C919" s="6" t="s">
        <v>2102</v>
      </c>
      <c r="D919" s="6" t="s">
        <v>2103</v>
      </c>
      <c r="E919" s="67" t="s">
        <v>947</v>
      </c>
      <c r="F919" s="76"/>
      <c r="G919" s="8">
        <v>18718</v>
      </c>
      <c r="H919" s="90">
        <f>VLOOKUP(C919,'[1]Actualisation du CIF'!B$7:G$1272,6,0)</f>
        <v>0.243558</v>
      </c>
      <c r="I919" s="68">
        <v>0.25289800000000001</v>
      </c>
      <c r="J919" s="11">
        <v>586.75659800000005</v>
      </c>
      <c r="K919" s="11">
        <v>284.13949500000001</v>
      </c>
      <c r="L919" s="51">
        <v>17076.905160999999</v>
      </c>
      <c r="M919" s="41">
        <v>220086</v>
      </c>
      <c r="N919" s="21">
        <v>11.757986964419276</v>
      </c>
      <c r="O919" s="8">
        <v>0</v>
      </c>
      <c r="P919" s="23">
        <v>-9.2955153599323104E-2</v>
      </c>
      <c r="Q919" s="24">
        <v>0</v>
      </c>
      <c r="R919" s="24">
        <v>1</v>
      </c>
      <c r="S919" s="42">
        <v>0</v>
      </c>
      <c r="T919" s="32">
        <v>220086</v>
      </c>
      <c r="U919" s="39">
        <v>0</v>
      </c>
      <c r="V919" s="64">
        <v>209081.69999999998</v>
      </c>
      <c r="W919" s="27">
        <v>11.170087616198311</v>
      </c>
      <c r="X919" s="88">
        <v>-5.0000000000000079E-2</v>
      </c>
      <c r="Y919" s="26">
        <v>203501.93413529207</v>
      </c>
      <c r="Z919" s="27">
        <v>10.871991352457105</v>
      </c>
      <c r="AA919" s="89">
        <v>-7.5352661526439324E-2</v>
      </c>
      <c r="AB919" s="67">
        <v>0</v>
      </c>
      <c r="AC919" s="67">
        <v>1</v>
      </c>
      <c r="AD919" s="75">
        <v>0</v>
      </c>
      <c r="AE919" s="64">
        <v>209081.69999999998</v>
      </c>
      <c r="AF919" s="27">
        <f t="shared" si="153"/>
        <v>11.170087616198311</v>
      </c>
      <c r="AG919" s="88">
        <f>(AE919-M919)/M919</f>
        <v>-5.0000000000000079E-2</v>
      </c>
      <c r="AH919" s="26">
        <v>197769.32956398808</v>
      </c>
      <c r="AI919" s="27">
        <f t="shared" si="154"/>
        <v>10.5657297555288</v>
      </c>
      <c r="AJ919" s="89">
        <f>(AH919-M919)/M919</f>
        <v>-0.10139977297970756</v>
      </c>
      <c r="AK919" s="67">
        <f t="shared" si="155"/>
        <v>0</v>
      </c>
      <c r="AL919" s="67">
        <f t="shared" si="156"/>
        <v>1</v>
      </c>
      <c r="AM919" s="75">
        <f t="shared" si="157"/>
        <v>0</v>
      </c>
    </row>
    <row r="920" spans="1:39" x14ac:dyDescent="0.25">
      <c r="A920" s="5"/>
      <c r="B920" s="50" t="s">
        <v>359</v>
      </c>
      <c r="C920" s="6" t="s">
        <v>2112</v>
      </c>
      <c r="D920" s="6" t="s">
        <v>2113</v>
      </c>
      <c r="E920" s="67" t="s">
        <v>947</v>
      </c>
      <c r="F920" s="76"/>
      <c r="G920" s="8">
        <v>24057</v>
      </c>
      <c r="H920" s="90">
        <f>VLOOKUP(C920,'[1]Actualisation du CIF'!B$7:G$1272,6,0)</f>
        <v>0.32396799999999998</v>
      </c>
      <c r="I920" s="68">
        <v>0.32396799999999998</v>
      </c>
      <c r="J920" s="11">
        <v>400.99738100000002</v>
      </c>
      <c r="K920" s="11">
        <v>284.13949500000001</v>
      </c>
      <c r="L920" s="51">
        <v>13888.989600999999</v>
      </c>
      <c r="M920" s="41">
        <v>161227</v>
      </c>
      <c r="N920" s="21">
        <v>6.7018747142203932</v>
      </c>
      <c r="O920" s="8">
        <v>0</v>
      </c>
      <c r="P920" s="23">
        <v>-0.13362597734303788</v>
      </c>
      <c r="Q920" s="24">
        <v>0</v>
      </c>
      <c r="R920" s="24">
        <v>1</v>
      </c>
      <c r="S920" s="42">
        <v>0</v>
      </c>
      <c r="T920" s="32">
        <v>161227</v>
      </c>
      <c r="U920" s="39">
        <v>0</v>
      </c>
      <c r="V920" s="64">
        <v>177349.7</v>
      </c>
      <c r="W920" s="27">
        <v>7.3720621856424327</v>
      </c>
      <c r="X920" s="88">
        <v>0.10000000000000007</v>
      </c>
      <c r="Y920" s="26">
        <v>259657.69577000014</v>
      </c>
      <c r="Z920" s="27">
        <v>10.793436245999091</v>
      </c>
      <c r="AA920" s="89">
        <v>0.61051000000000089</v>
      </c>
      <c r="AB920" s="67">
        <v>1</v>
      </c>
      <c r="AC920" s="67">
        <v>0</v>
      </c>
      <c r="AD920" s="75">
        <v>0</v>
      </c>
      <c r="AE920" s="64">
        <v>177349.7</v>
      </c>
      <c r="AF920" s="27">
        <f t="shared" si="153"/>
        <v>7.3720621856424327</v>
      </c>
      <c r="AG920" s="88">
        <f>(AE920-M920)/M920</f>
        <v>0.10000000000000007</v>
      </c>
      <c r="AH920" s="26">
        <v>259657.69577000014</v>
      </c>
      <c r="AI920" s="27">
        <f t="shared" si="154"/>
        <v>10.793436245999091</v>
      </c>
      <c r="AJ920" s="89">
        <f>(AH920-M920)/M920</f>
        <v>0.61051000000000089</v>
      </c>
      <c r="AK920" s="67">
        <f t="shared" si="155"/>
        <v>1</v>
      </c>
      <c r="AL920" s="67">
        <f t="shared" si="156"/>
        <v>0</v>
      </c>
      <c r="AM920" s="75">
        <f t="shared" si="157"/>
        <v>0</v>
      </c>
    </row>
    <row r="921" spans="1:39" x14ac:dyDescent="0.25">
      <c r="A921" s="5"/>
      <c r="B921" s="50" t="s">
        <v>362</v>
      </c>
      <c r="C921" s="6" t="s">
        <v>2140</v>
      </c>
      <c r="D921" s="6" t="s">
        <v>2141</v>
      </c>
      <c r="E921" s="67" t="s">
        <v>947</v>
      </c>
      <c r="F921" s="76"/>
      <c r="G921" s="8">
        <v>38926</v>
      </c>
      <c r="H921" s="90">
        <f>VLOOKUP(C921,'[1]Actualisation du CIF'!B$7:G$1272,6,0)</f>
        <v>0.44570599999999999</v>
      </c>
      <c r="I921" s="68">
        <v>0.47031600000000001</v>
      </c>
      <c r="J921" s="11">
        <v>487.97441300000003</v>
      </c>
      <c r="K921" s="11">
        <v>284.13949500000001</v>
      </c>
      <c r="L921" s="51">
        <v>14544.813340999999</v>
      </c>
      <c r="M921" s="41">
        <v>0</v>
      </c>
      <c r="N921" s="21">
        <v>0</v>
      </c>
      <c r="O921" s="8">
        <v>-281500</v>
      </c>
      <c r="P921" s="23">
        <v>0</v>
      </c>
      <c r="Q921" s="24">
        <v>0</v>
      </c>
      <c r="R921" s="24">
        <v>0</v>
      </c>
      <c r="S921" s="42">
        <v>1</v>
      </c>
      <c r="T921" s="32">
        <v>194630</v>
      </c>
      <c r="U921" s="39">
        <v>1</v>
      </c>
      <c r="V921" s="64">
        <v>214093</v>
      </c>
      <c r="W921" s="27">
        <v>5.5</v>
      </c>
      <c r="X921" s="88" t="s">
        <v>2632</v>
      </c>
      <c r="Y921" s="26">
        <v>313453.56130000006</v>
      </c>
      <c r="Z921" s="27">
        <v>8.0525500000000019</v>
      </c>
      <c r="AA921" s="89" t="s">
        <v>2632</v>
      </c>
      <c r="AB921" s="67">
        <v>1</v>
      </c>
      <c r="AC921" s="67">
        <v>0</v>
      </c>
      <c r="AD921" s="75">
        <v>0</v>
      </c>
      <c r="AE921" s="64">
        <v>214093</v>
      </c>
      <c r="AF921" s="27">
        <f t="shared" si="153"/>
        <v>5.5</v>
      </c>
      <c r="AG921" s="88" t="s">
        <v>2632</v>
      </c>
      <c r="AH921" s="26">
        <v>313453.56130000006</v>
      </c>
      <c r="AI921" s="27">
        <f t="shared" si="154"/>
        <v>8.0525500000000019</v>
      </c>
      <c r="AJ921" s="89" t="s">
        <v>2632</v>
      </c>
      <c r="AK921" s="67">
        <f t="shared" si="155"/>
        <v>1</v>
      </c>
      <c r="AL921" s="67">
        <f t="shared" si="156"/>
        <v>0</v>
      </c>
      <c r="AM921" s="75">
        <f t="shared" si="157"/>
        <v>0</v>
      </c>
    </row>
    <row r="922" spans="1:39" x14ac:dyDescent="0.25">
      <c r="A922" s="5"/>
      <c r="B922" s="50" t="s">
        <v>362</v>
      </c>
      <c r="C922" s="6" t="s">
        <v>363</v>
      </c>
      <c r="D922" s="6" t="s">
        <v>364</v>
      </c>
      <c r="E922" s="67" t="s">
        <v>2633</v>
      </c>
      <c r="F922" s="76"/>
      <c r="G922" s="8">
        <v>278733</v>
      </c>
      <c r="H922" s="90">
        <f>VLOOKUP(C922,'[1]Actualisation du CIF'!B$7:G$1272,6,0)</f>
        <v>0.389235</v>
      </c>
      <c r="I922" s="68">
        <v>0.35503299999999999</v>
      </c>
      <c r="J922" s="11">
        <v>517.21957899999995</v>
      </c>
      <c r="K922" s="11">
        <v>401.16184900000002</v>
      </c>
      <c r="L922" s="51">
        <v>14180.936481999999</v>
      </c>
      <c r="M922" s="41">
        <v>5489867</v>
      </c>
      <c r="N922" s="21">
        <v>19.695791312833428</v>
      </c>
      <c r="O922" s="8">
        <v>0</v>
      </c>
      <c r="P922" s="23">
        <v>-1.9154449129800504E-3</v>
      </c>
      <c r="Q922" s="24">
        <v>0</v>
      </c>
      <c r="R922" s="24">
        <v>1</v>
      </c>
      <c r="S922" s="42">
        <v>0</v>
      </c>
      <c r="T922" s="32">
        <v>5489867</v>
      </c>
      <c r="U922" s="39">
        <v>0</v>
      </c>
      <c r="V922" s="64">
        <v>5522731.1802550582</v>
      </c>
      <c r="W922" s="27">
        <v>19.813696907991009</v>
      </c>
      <c r="X922" s="88">
        <v>5.9863345059285086E-3</v>
      </c>
      <c r="Y922" s="26">
        <v>5820820.4017176451</v>
      </c>
      <c r="Z922" s="27">
        <v>20.883140502623103</v>
      </c>
      <c r="AA922" s="89">
        <v>6.0284411574569131E-2</v>
      </c>
      <c r="AB922" s="67">
        <v>1</v>
      </c>
      <c r="AC922" s="67">
        <v>0</v>
      </c>
      <c r="AD922" s="75">
        <v>0</v>
      </c>
      <c r="AE922" s="64">
        <v>5489867</v>
      </c>
      <c r="AF922" s="27">
        <f t="shared" si="153"/>
        <v>19.695791312833428</v>
      </c>
      <c r="AG922" s="88">
        <f>(AE922-M922)/M922</f>
        <v>0</v>
      </c>
      <c r="AH922" s="26">
        <v>5489867</v>
      </c>
      <c r="AI922" s="27">
        <f t="shared" si="154"/>
        <v>19.695791312833428</v>
      </c>
      <c r="AJ922" s="89">
        <f>(AH922-M922)/M922</f>
        <v>0</v>
      </c>
      <c r="AK922" s="67">
        <f t="shared" si="155"/>
        <v>0</v>
      </c>
      <c r="AL922" s="67">
        <f t="shared" si="156"/>
        <v>0</v>
      </c>
      <c r="AM922" s="75">
        <f t="shared" si="157"/>
        <v>1</v>
      </c>
    </row>
    <row r="923" spans="1:39" x14ac:dyDescent="0.25">
      <c r="A923" s="5"/>
      <c r="B923" s="50" t="s">
        <v>362</v>
      </c>
      <c r="C923" s="6" t="s">
        <v>2134</v>
      </c>
      <c r="D923" s="6" t="s">
        <v>2135</v>
      </c>
      <c r="E923" s="67" t="s">
        <v>947</v>
      </c>
      <c r="F923" s="76"/>
      <c r="G923" s="8">
        <v>33571</v>
      </c>
      <c r="H923" s="90">
        <f>VLOOKUP(C923,'[1]Actualisation du CIF'!B$7:G$1272,6,0)</f>
        <v>0.55549000000000004</v>
      </c>
      <c r="I923" s="68">
        <v>0.385654</v>
      </c>
      <c r="J923" s="11">
        <v>783.08516299999997</v>
      </c>
      <c r="K923" s="11">
        <v>284.13949500000001</v>
      </c>
      <c r="L923" s="51">
        <v>14907.939276999999</v>
      </c>
      <c r="M923" s="41">
        <v>0</v>
      </c>
      <c r="N923" s="21">
        <v>0</v>
      </c>
      <c r="O923" s="8">
        <v>-280510</v>
      </c>
      <c r="P923" s="23">
        <v>0</v>
      </c>
      <c r="Q923" s="24">
        <v>0</v>
      </c>
      <c r="R923" s="24">
        <v>0</v>
      </c>
      <c r="S923" s="42">
        <v>1</v>
      </c>
      <c r="T923" s="32">
        <v>0</v>
      </c>
      <c r="U923" s="39">
        <v>0</v>
      </c>
      <c r="V923" s="64">
        <v>0</v>
      </c>
      <c r="W923" s="27">
        <v>0</v>
      </c>
      <c r="X923" s="88">
        <v>0</v>
      </c>
      <c r="Y923" s="26">
        <v>0</v>
      </c>
      <c r="Z923" s="27">
        <v>0</v>
      </c>
      <c r="AA923" s="89">
        <v>0</v>
      </c>
      <c r="AB923" s="67">
        <v>0</v>
      </c>
      <c r="AC923" s="67">
        <v>0</v>
      </c>
      <c r="AD923" s="75">
        <v>1</v>
      </c>
      <c r="AE923" s="64">
        <v>0</v>
      </c>
      <c r="AF923" s="27">
        <f t="shared" si="153"/>
        <v>0</v>
      </c>
      <c r="AG923" s="88">
        <v>0</v>
      </c>
      <c r="AH923" s="26">
        <v>0</v>
      </c>
      <c r="AI923" s="27">
        <f t="shared" si="154"/>
        <v>0</v>
      </c>
      <c r="AJ923" s="89">
        <v>0</v>
      </c>
      <c r="AK923" s="67">
        <f t="shared" si="155"/>
        <v>0</v>
      </c>
      <c r="AL923" s="67">
        <f t="shared" si="156"/>
        <v>0</v>
      </c>
      <c r="AM923" s="75">
        <f t="shared" si="157"/>
        <v>1</v>
      </c>
    </row>
    <row r="924" spans="1:39" x14ac:dyDescent="0.25">
      <c r="A924" s="5"/>
      <c r="B924" s="50" t="s">
        <v>362</v>
      </c>
      <c r="C924" s="6" t="s">
        <v>2146</v>
      </c>
      <c r="D924" s="6" t="s">
        <v>2147</v>
      </c>
      <c r="E924" s="67" t="s">
        <v>947</v>
      </c>
      <c r="F924" s="76" t="s">
        <v>2656</v>
      </c>
      <c r="G924" s="8">
        <v>22792</v>
      </c>
      <c r="H924" s="90">
        <f>VLOOKUP(C924,'[1]Actualisation du CIF'!B$7:G$1272,6,0)</f>
        <v>0.366753</v>
      </c>
      <c r="I924" s="68">
        <v>0.366753</v>
      </c>
      <c r="J924" s="11">
        <v>182.63009</v>
      </c>
      <c r="K924" s="11">
        <v>284.13949500000001</v>
      </c>
      <c r="L924" s="51">
        <v>15273.565879</v>
      </c>
      <c r="M924" s="41">
        <v>196503</v>
      </c>
      <c r="N924" s="21">
        <v>8.6215777465777474</v>
      </c>
      <c r="O924" s="8">
        <v>0</v>
      </c>
      <c r="P924" s="23">
        <v>0.19952615355224493</v>
      </c>
      <c r="Q924" s="24">
        <v>1</v>
      </c>
      <c r="R924" s="24">
        <v>0</v>
      </c>
      <c r="S924" s="42">
        <v>0</v>
      </c>
      <c r="T924" s="32">
        <v>196503.00000000003</v>
      </c>
      <c r="U924" s="39">
        <v>0</v>
      </c>
      <c r="V924" s="64">
        <v>216153.30000000005</v>
      </c>
      <c r="W924" s="27">
        <v>9.4837355212355234</v>
      </c>
      <c r="X924" s="88">
        <v>0.10000000000000024</v>
      </c>
      <c r="Y924" s="26">
        <v>316470.04653000017</v>
      </c>
      <c r="Z924" s="27">
        <v>13.885137176640933</v>
      </c>
      <c r="AA924" s="89">
        <v>0.61051000000000089</v>
      </c>
      <c r="AB924" s="67">
        <v>1</v>
      </c>
      <c r="AC924" s="67">
        <v>0</v>
      </c>
      <c r="AD924" s="75">
        <v>0</v>
      </c>
      <c r="AE924" s="64">
        <v>216153.30000000005</v>
      </c>
      <c r="AF924" s="27">
        <f t="shared" si="153"/>
        <v>9.4837355212355234</v>
      </c>
      <c r="AG924" s="88">
        <f>(AE924-M924)/M924</f>
        <v>0.10000000000000024</v>
      </c>
      <c r="AH924" s="26">
        <v>316470.04653000017</v>
      </c>
      <c r="AI924" s="27">
        <f t="shared" si="154"/>
        <v>13.885137176640933</v>
      </c>
      <c r="AJ924" s="89">
        <f>(AH924-M924)/M924</f>
        <v>0.61051000000000089</v>
      </c>
      <c r="AK924" s="67">
        <f t="shared" si="155"/>
        <v>1</v>
      </c>
      <c r="AL924" s="67">
        <f t="shared" si="156"/>
        <v>0</v>
      </c>
      <c r="AM924" s="75">
        <f t="shared" si="157"/>
        <v>0</v>
      </c>
    </row>
    <row r="925" spans="1:39" x14ac:dyDescent="0.25">
      <c r="A925" s="5"/>
      <c r="B925" s="50" t="s">
        <v>362</v>
      </c>
      <c r="C925" s="6" t="s">
        <v>2130</v>
      </c>
      <c r="D925" s="6" t="s">
        <v>2131</v>
      </c>
      <c r="E925" s="67" t="s">
        <v>947</v>
      </c>
      <c r="F925" s="76"/>
      <c r="G925" s="8">
        <v>49076</v>
      </c>
      <c r="H925" s="90">
        <f>VLOOKUP(C925,'[1]Actualisation du CIF'!B$7:G$1272,6,0)</f>
        <v>0.38860299999999998</v>
      </c>
      <c r="I925" s="68">
        <v>0.39788899999999999</v>
      </c>
      <c r="J925" s="11">
        <v>277.25955699999997</v>
      </c>
      <c r="K925" s="11">
        <v>284.13949500000001</v>
      </c>
      <c r="L925" s="51">
        <v>18805.85543</v>
      </c>
      <c r="M925" s="41">
        <v>551516</v>
      </c>
      <c r="N925" s="21">
        <v>11.237998206862825</v>
      </c>
      <c r="O925" s="8">
        <v>0</v>
      </c>
      <c r="P925" s="23">
        <v>-2.6324276422977251E-3</v>
      </c>
      <c r="Q925" s="24">
        <v>0</v>
      </c>
      <c r="R925" s="24">
        <v>1</v>
      </c>
      <c r="S925" s="42">
        <v>0</v>
      </c>
      <c r="T925" s="32">
        <v>551516</v>
      </c>
      <c r="U925" s="39">
        <v>0</v>
      </c>
      <c r="V925" s="64">
        <v>606667.60000000009</v>
      </c>
      <c r="W925" s="27">
        <v>12.36179802754911</v>
      </c>
      <c r="X925" s="88">
        <v>0.10000000000000017</v>
      </c>
      <c r="Y925" s="26">
        <v>888222.03316000046</v>
      </c>
      <c r="Z925" s="27">
        <v>18.098908492134658</v>
      </c>
      <c r="AA925" s="89">
        <v>0.61051000000000077</v>
      </c>
      <c r="AB925" s="67">
        <v>1</v>
      </c>
      <c r="AC925" s="67">
        <v>0</v>
      </c>
      <c r="AD925" s="75">
        <v>0</v>
      </c>
      <c r="AE925" s="64">
        <v>606667.60000000009</v>
      </c>
      <c r="AF925" s="27">
        <f t="shared" si="153"/>
        <v>12.36179802754911</v>
      </c>
      <c r="AG925" s="88">
        <f>(AE925-M925)/M925</f>
        <v>0.10000000000000017</v>
      </c>
      <c r="AH925" s="26">
        <v>888222.03316000046</v>
      </c>
      <c r="AI925" s="27">
        <f t="shared" si="154"/>
        <v>18.098908492134658</v>
      </c>
      <c r="AJ925" s="89">
        <f>(AH925-M925)/M925</f>
        <v>0.61051000000000077</v>
      </c>
      <c r="AK925" s="67">
        <f t="shared" si="155"/>
        <v>1</v>
      </c>
      <c r="AL925" s="67">
        <f t="shared" si="156"/>
        <v>0</v>
      </c>
      <c r="AM925" s="75">
        <f t="shared" si="157"/>
        <v>0</v>
      </c>
    </row>
    <row r="926" spans="1:39" x14ac:dyDescent="0.25">
      <c r="A926" s="5"/>
      <c r="B926" s="50" t="s">
        <v>362</v>
      </c>
      <c r="C926" s="6" t="s">
        <v>367</v>
      </c>
      <c r="D926" s="6" t="s">
        <v>368</v>
      </c>
      <c r="E926" s="67" t="s">
        <v>2633</v>
      </c>
      <c r="F926" s="76"/>
      <c r="G926" s="8">
        <v>79992</v>
      </c>
      <c r="H926" s="90">
        <f>VLOOKUP(C926,'[1]Actualisation du CIF'!B$7:G$1272,6,0)</f>
        <v>0.37473099999999998</v>
      </c>
      <c r="I926" s="68">
        <v>0.28560799999999997</v>
      </c>
      <c r="J926" s="11">
        <v>568.32724499999995</v>
      </c>
      <c r="K926" s="11">
        <v>401.16184900000002</v>
      </c>
      <c r="L926" s="51">
        <v>22873.383719000001</v>
      </c>
      <c r="M926" s="41">
        <v>444112</v>
      </c>
      <c r="N926" s="21">
        <v>5.5519551955195521</v>
      </c>
      <c r="O926" s="8">
        <v>0</v>
      </c>
      <c r="P926" s="23">
        <v>0</v>
      </c>
      <c r="Q926" s="24">
        <v>0</v>
      </c>
      <c r="R926" s="24">
        <v>0</v>
      </c>
      <c r="S926" s="42">
        <v>1</v>
      </c>
      <c r="T926" s="32">
        <v>444112</v>
      </c>
      <c r="U926" s="39">
        <v>0</v>
      </c>
      <c r="V926" s="64">
        <v>488523.19999999995</v>
      </c>
      <c r="W926" s="27">
        <v>6.1071507150715068</v>
      </c>
      <c r="X926" s="88">
        <v>9.9999999999999895E-2</v>
      </c>
      <c r="Y926" s="26">
        <v>715246.81712000014</v>
      </c>
      <c r="Z926" s="27">
        <v>8.9414793619361959</v>
      </c>
      <c r="AA926" s="89">
        <v>0.61051000000000033</v>
      </c>
      <c r="AB926" s="67">
        <v>1</v>
      </c>
      <c r="AC926" s="67">
        <v>0</v>
      </c>
      <c r="AD926" s="75">
        <v>0</v>
      </c>
      <c r="AE926" s="64">
        <v>488523.2</v>
      </c>
      <c r="AF926" s="27">
        <f t="shared" si="153"/>
        <v>6.1071507150715076</v>
      </c>
      <c r="AG926" s="88">
        <f>(AE926-M926)/M926</f>
        <v>0.10000000000000002</v>
      </c>
      <c r="AH926" s="26">
        <v>715246.81712000014</v>
      </c>
      <c r="AI926" s="27">
        <f t="shared" si="154"/>
        <v>8.9414793619361959</v>
      </c>
      <c r="AJ926" s="89">
        <f>(AH926-M926)/M926</f>
        <v>0.61051000000000033</v>
      </c>
      <c r="AK926" s="67">
        <f t="shared" si="155"/>
        <v>1</v>
      </c>
      <c r="AL926" s="67">
        <f t="shared" si="156"/>
        <v>0</v>
      </c>
      <c r="AM926" s="75">
        <f t="shared" si="157"/>
        <v>0</v>
      </c>
    </row>
    <row r="927" spans="1:39" x14ac:dyDescent="0.25">
      <c r="A927" s="5"/>
      <c r="B927" s="50" t="s">
        <v>362</v>
      </c>
      <c r="C927" s="6" t="s">
        <v>2150</v>
      </c>
      <c r="D927" s="6" t="s">
        <v>2151</v>
      </c>
      <c r="E927" s="67" t="s">
        <v>947</v>
      </c>
      <c r="F927" s="76"/>
      <c r="G927" s="8">
        <v>13386</v>
      </c>
      <c r="H927" s="90">
        <f>VLOOKUP(C927,'[1]Actualisation du CIF'!B$7:G$1272,6,0)</f>
        <v>0.494448</v>
      </c>
      <c r="I927" s="68">
        <v>0.47563499999999997</v>
      </c>
      <c r="J927" s="11">
        <v>276.372255</v>
      </c>
      <c r="K927" s="11">
        <v>284.13949500000001</v>
      </c>
      <c r="L927" s="51">
        <v>13796.694912999999</v>
      </c>
      <c r="M927" s="41">
        <v>69830</v>
      </c>
      <c r="N927" s="21">
        <v>5.2166442551919916</v>
      </c>
      <c r="O927" s="8">
        <v>0</v>
      </c>
      <c r="P927" s="23">
        <v>-0.27059329508720981</v>
      </c>
      <c r="Q927" s="24">
        <v>0</v>
      </c>
      <c r="R927" s="24">
        <v>1</v>
      </c>
      <c r="S927" s="42">
        <v>0</v>
      </c>
      <c r="T927" s="32">
        <v>69830</v>
      </c>
      <c r="U927" s="39">
        <v>0</v>
      </c>
      <c r="V927" s="64">
        <v>76813</v>
      </c>
      <c r="W927" s="27">
        <v>5.7383086807111905</v>
      </c>
      <c r="X927" s="88">
        <v>0.1</v>
      </c>
      <c r="Y927" s="26">
        <v>112461.91330000001</v>
      </c>
      <c r="Z927" s="27">
        <v>8.4014577394292562</v>
      </c>
      <c r="AA927" s="89">
        <v>0.61051000000000022</v>
      </c>
      <c r="AB927" s="67">
        <v>1</v>
      </c>
      <c r="AC927" s="67">
        <v>0</v>
      </c>
      <c r="AD927" s="75">
        <v>0</v>
      </c>
      <c r="AE927" s="64">
        <v>76813</v>
      </c>
      <c r="AF927" s="27">
        <f t="shared" si="153"/>
        <v>5.7383086807111905</v>
      </c>
      <c r="AG927" s="88">
        <f>(AE927-M927)/M927</f>
        <v>0.1</v>
      </c>
      <c r="AH927" s="26">
        <v>112461.91330000001</v>
      </c>
      <c r="AI927" s="27">
        <f t="shared" si="154"/>
        <v>8.4014577394292562</v>
      </c>
      <c r="AJ927" s="89">
        <f>(AH927-M927)/M927</f>
        <v>0.61051000000000022</v>
      </c>
      <c r="AK927" s="67">
        <f t="shared" si="155"/>
        <v>1</v>
      </c>
      <c r="AL927" s="67">
        <f t="shared" si="156"/>
        <v>0</v>
      </c>
      <c r="AM927" s="75">
        <f t="shared" si="157"/>
        <v>0</v>
      </c>
    </row>
    <row r="928" spans="1:39" x14ac:dyDescent="0.25">
      <c r="A928" s="5"/>
      <c r="B928" s="50" t="s">
        <v>362</v>
      </c>
      <c r="C928" s="6" t="s">
        <v>2142</v>
      </c>
      <c r="D928" s="6" t="s">
        <v>2143</v>
      </c>
      <c r="E928" s="67" t="s">
        <v>947</v>
      </c>
      <c r="F928" s="76"/>
      <c r="G928" s="8">
        <v>10242</v>
      </c>
      <c r="H928" s="90">
        <f>VLOOKUP(C928,'[1]Actualisation du CIF'!B$7:G$1272,6,0)</f>
        <v>0.51489499999999999</v>
      </c>
      <c r="I928" s="68">
        <v>0.51489499999999999</v>
      </c>
      <c r="J928" s="11">
        <v>458.40128900000002</v>
      </c>
      <c r="K928" s="11">
        <v>284.13949500000001</v>
      </c>
      <c r="L928" s="51">
        <v>11764.460861</v>
      </c>
      <c r="M928" s="41">
        <v>0</v>
      </c>
      <c r="N928" s="21">
        <v>0</v>
      </c>
      <c r="O928" s="8">
        <v>-18900</v>
      </c>
      <c r="P928" s="23">
        <v>0</v>
      </c>
      <c r="Q928" s="24">
        <v>0</v>
      </c>
      <c r="R928" s="24">
        <v>0</v>
      </c>
      <c r="S928" s="42">
        <v>1</v>
      </c>
      <c r="T928" s="32">
        <v>51210</v>
      </c>
      <c r="U928" s="39">
        <v>1</v>
      </c>
      <c r="V928" s="64">
        <v>56331</v>
      </c>
      <c r="W928" s="27">
        <v>5.5</v>
      </c>
      <c r="X928" s="88" t="s">
        <v>2632</v>
      </c>
      <c r="Y928" s="26">
        <v>82474.217100000009</v>
      </c>
      <c r="Z928" s="27">
        <v>8.0525500000000001</v>
      </c>
      <c r="AA928" s="89" t="s">
        <v>2632</v>
      </c>
      <c r="AB928" s="67">
        <v>1</v>
      </c>
      <c r="AC928" s="67">
        <v>0</v>
      </c>
      <c r="AD928" s="75">
        <v>0</v>
      </c>
      <c r="AE928" s="64">
        <v>56331</v>
      </c>
      <c r="AF928" s="27">
        <f t="shared" si="153"/>
        <v>5.5</v>
      </c>
      <c r="AG928" s="88" t="s">
        <v>2632</v>
      </c>
      <c r="AH928" s="26">
        <v>82474.217100000009</v>
      </c>
      <c r="AI928" s="27">
        <f t="shared" si="154"/>
        <v>8.0525500000000001</v>
      </c>
      <c r="AJ928" s="89" t="s">
        <v>2632</v>
      </c>
      <c r="AK928" s="67">
        <f t="shared" si="155"/>
        <v>1</v>
      </c>
      <c r="AL928" s="67">
        <f t="shared" si="156"/>
        <v>0</v>
      </c>
      <c r="AM928" s="75">
        <f t="shared" si="157"/>
        <v>0</v>
      </c>
    </row>
    <row r="929" spans="1:39" x14ac:dyDescent="0.25">
      <c r="A929" s="5"/>
      <c r="B929" s="50" t="s">
        <v>362</v>
      </c>
      <c r="C929" s="6" t="s">
        <v>2152</v>
      </c>
      <c r="D929" s="6" t="s">
        <v>2153</v>
      </c>
      <c r="E929" s="67" t="s">
        <v>947</v>
      </c>
      <c r="F929" s="76"/>
      <c r="G929" s="8">
        <v>15555</v>
      </c>
      <c r="H929" s="90">
        <f>VLOOKUP(C929,'[1]Actualisation du CIF'!B$7:G$1272,6,0)</f>
        <v>0.271839</v>
      </c>
      <c r="I929" s="68">
        <v>0.271839</v>
      </c>
      <c r="J929" s="11">
        <v>387.23388</v>
      </c>
      <c r="K929" s="11">
        <v>284.13949500000001</v>
      </c>
      <c r="L929" s="51">
        <v>14739.537988</v>
      </c>
      <c r="M929" s="41">
        <v>293831</v>
      </c>
      <c r="N929" s="21">
        <v>18.889810350369657</v>
      </c>
      <c r="O929" s="8">
        <v>0</v>
      </c>
      <c r="P929" s="23">
        <v>-6.8719645792351083E-2</v>
      </c>
      <c r="Q929" s="24">
        <v>0</v>
      </c>
      <c r="R929" s="24">
        <v>1</v>
      </c>
      <c r="S929" s="42">
        <v>0</v>
      </c>
      <c r="T929" s="32">
        <v>293831</v>
      </c>
      <c r="U929" s="39">
        <v>0</v>
      </c>
      <c r="V929" s="64">
        <v>279139.45</v>
      </c>
      <c r="W929" s="27">
        <v>17.945319832851172</v>
      </c>
      <c r="X929" s="88">
        <v>-4.9999999999999961E-2</v>
      </c>
      <c r="Y929" s="26">
        <v>227360.82664656243</v>
      </c>
      <c r="Z929" s="27">
        <v>14.616575162106232</v>
      </c>
      <c r="AA929" s="89">
        <v>-0.22621906250000023</v>
      </c>
      <c r="AB929" s="67">
        <v>0</v>
      </c>
      <c r="AC929" s="67">
        <v>1</v>
      </c>
      <c r="AD929" s="75">
        <v>0</v>
      </c>
      <c r="AE929" s="64">
        <v>279139.45</v>
      </c>
      <c r="AF929" s="27">
        <f t="shared" si="153"/>
        <v>17.945319832851172</v>
      </c>
      <c r="AG929" s="88">
        <f>(AE929-M929)/M929</f>
        <v>-4.9999999999999961E-2</v>
      </c>
      <c r="AH929" s="26">
        <v>227360.82664656243</v>
      </c>
      <c r="AI929" s="27">
        <f t="shared" si="154"/>
        <v>14.616575162106232</v>
      </c>
      <c r="AJ929" s="89">
        <f>(AH929-M929)/M929</f>
        <v>-0.22621906250000023</v>
      </c>
      <c r="AK929" s="67">
        <f t="shared" si="155"/>
        <v>0</v>
      </c>
      <c r="AL929" s="67">
        <f t="shared" si="156"/>
        <v>1</v>
      </c>
      <c r="AM929" s="75">
        <f t="shared" si="157"/>
        <v>0</v>
      </c>
    </row>
    <row r="930" spans="1:39" x14ac:dyDescent="0.25">
      <c r="A930" s="5"/>
      <c r="B930" s="50" t="s">
        <v>362</v>
      </c>
      <c r="C930" s="6" t="s">
        <v>843</v>
      </c>
      <c r="D930" s="6" t="s">
        <v>844</v>
      </c>
      <c r="E930" s="67" t="s">
        <v>543</v>
      </c>
      <c r="F930" s="76"/>
      <c r="G930" s="8">
        <v>14113</v>
      </c>
      <c r="H930" s="90">
        <f>VLOOKUP(C930,'[1]Actualisation du CIF'!B$7:G$1272,6,0)</f>
        <v>0.29011700000000001</v>
      </c>
      <c r="I930" s="68">
        <v>0.29011700000000001</v>
      </c>
      <c r="J930" s="11">
        <v>214.96903599999999</v>
      </c>
      <c r="K930" s="11">
        <v>177.267167</v>
      </c>
      <c r="L930" s="51">
        <v>16160.016804000001</v>
      </c>
      <c r="M930" s="41">
        <v>0</v>
      </c>
      <c r="N930" s="21">
        <v>0</v>
      </c>
      <c r="O930" s="8">
        <v>-108954</v>
      </c>
      <c r="P930" s="23">
        <v>0</v>
      </c>
      <c r="Q930" s="24">
        <v>0</v>
      </c>
      <c r="R930" s="24">
        <v>0</v>
      </c>
      <c r="S930" s="42">
        <v>1</v>
      </c>
      <c r="T930" s="32">
        <v>70565</v>
      </c>
      <c r="U930" s="39">
        <v>1</v>
      </c>
      <c r="V930" s="64">
        <v>77621.5</v>
      </c>
      <c r="W930" s="27">
        <v>5.5</v>
      </c>
      <c r="X930" s="88" t="s">
        <v>2632</v>
      </c>
      <c r="Y930" s="26">
        <v>113645.63815000004</v>
      </c>
      <c r="Z930" s="27">
        <v>8.0525500000000036</v>
      </c>
      <c r="AA930" s="89" t="s">
        <v>2632</v>
      </c>
      <c r="AB930" s="67">
        <v>1</v>
      </c>
      <c r="AC930" s="67">
        <v>0</v>
      </c>
      <c r="AD930" s="75">
        <v>0</v>
      </c>
      <c r="AE930" s="64">
        <v>77621.5</v>
      </c>
      <c r="AF930" s="27">
        <f t="shared" si="153"/>
        <v>5.5</v>
      </c>
      <c r="AG930" s="88" t="s">
        <v>2632</v>
      </c>
      <c r="AH930" s="26">
        <v>113645.63815000004</v>
      </c>
      <c r="AI930" s="27">
        <f t="shared" si="154"/>
        <v>8.0525500000000036</v>
      </c>
      <c r="AJ930" s="89" t="s">
        <v>2632</v>
      </c>
      <c r="AK930" s="67">
        <f t="shared" si="155"/>
        <v>1</v>
      </c>
      <c r="AL930" s="67">
        <f t="shared" si="156"/>
        <v>0</v>
      </c>
      <c r="AM930" s="75">
        <f t="shared" si="157"/>
        <v>0</v>
      </c>
    </row>
    <row r="931" spans="1:39" x14ac:dyDescent="0.25">
      <c r="A931" s="5"/>
      <c r="B931" s="50" t="s">
        <v>362</v>
      </c>
      <c r="C931" s="6" t="s">
        <v>2138</v>
      </c>
      <c r="D931" s="6" t="s">
        <v>2139</v>
      </c>
      <c r="E931" s="67" t="s">
        <v>947</v>
      </c>
      <c r="F931" s="76"/>
      <c r="G931" s="8">
        <v>18361</v>
      </c>
      <c r="H931" s="90">
        <f>VLOOKUP(C931,'[1]Actualisation du CIF'!B$7:G$1272,6,0)</f>
        <v>0.39181899999999997</v>
      </c>
      <c r="I931" s="68">
        <v>0.39501199999999997</v>
      </c>
      <c r="J931" s="11">
        <v>405.20897600000001</v>
      </c>
      <c r="K931" s="11">
        <v>284.13949500000001</v>
      </c>
      <c r="L931" s="51">
        <v>15796.917941</v>
      </c>
      <c r="M931" s="41">
        <v>0</v>
      </c>
      <c r="N931" s="21">
        <v>0</v>
      </c>
      <c r="O931" s="8">
        <v>-8531</v>
      </c>
      <c r="P931" s="23">
        <v>-1</v>
      </c>
      <c r="Q931" s="24">
        <v>0</v>
      </c>
      <c r="R931" s="24">
        <v>1</v>
      </c>
      <c r="S931" s="42">
        <v>0</v>
      </c>
      <c r="T931" s="32">
        <v>91805</v>
      </c>
      <c r="U931" s="39">
        <v>1</v>
      </c>
      <c r="V931" s="64">
        <v>100985.5</v>
      </c>
      <c r="W931" s="27">
        <v>5.5</v>
      </c>
      <c r="X931" s="88" t="s">
        <v>2632</v>
      </c>
      <c r="Y931" s="26">
        <v>147852.87055000005</v>
      </c>
      <c r="Z931" s="27">
        <v>8.0525500000000019</v>
      </c>
      <c r="AA931" s="89" t="s">
        <v>2632</v>
      </c>
      <c r="AB931" s="67">
        <v>1</v>
      </c>
      <c r="AC931" s="67">
        <v>0</v>
      </c>
      <c r="AD931" s="75">
        <v>0</v>
      </c>
      <c r="AE931" s="64">
        <v>100985.5</v>
      </c>
      <c r="AF931" s="27">
        <f t="shared" si="153"/>
        <v>5.5</v>
      </c>
      <c r="AG931" s="88" t="s">
        <v>2632</v>
      </c>
      <c r="AH931" s="26">
        <v>147852.87055000005</v>
      </c>
      <c r="AI931" s="27">
        <f t="shared" si="154"/>
        <v>8.0525500000000019</v>
      </c>
      <c r="AJ931" s="89" t="s">
        <v>2632</v>
      </c>
      <c r="AK931" s="67">
        <f t="shared" si="155"/>
        <v>1</v>
      </c>
      <c r="AL931" s="67">
        <f t="shared" si="156"/>
        <v>0</v>
      </c>
      <c r="AM931" s="75">
        <f t="shared" si="157"/>
        <v>0</v>
      </c>
    </row>
    <row r="932" spans="1:39" x14ac:dyDescent="0.25">
      <c r="A932" s="5"/>
      <c r="B932" s="50" t="s">
        <v>362</v>
      </c>
      <c r="C932" s="6" t="s">
        <v>2144</v>
      </c>
      <c r="D932" s="6" t="s">
        <v>2145</v>
      </c>
      <c r="E932" s="67" t="s">
        <v>947</v>
      </c>
      <c r="F932" s="76"/>
      <c r="G932" s="8">
        <v>40012</v>
      </c>
      <c r="H932" s="90">
        <f>VLOOKUP(C932,'[1]Actualisation du CIF'!B$7:G$1272,6,0)</f>
        <v>0.34094799999999997</v>
      </c>
      <c r="I932" s="68">
        <v>0.34094799999999997</v>
      </c>
      <c r="J932" s="11">
        <v>325.19566600000002</v>
      </c>
      <c r="K932" s="11">
        <v>284.13949500000001</v>
      </c>
      <c r="L932" s="51">
        <v>14338.456201999999</v>
      </c>
      <c r="M932" s="41">
        <v>251291</v>
      </c>
      <c r="N932" s="21">
        <v>6.2803908827351798</v>
      </c>
      <c r="O932" s="8">
        <v>0</v>
      </c>
      <c r="P932" s="23">
        <v>-0.19792612791134617</v>
      </c>
      <c r="Q932" s="24">
        <v>0</v>
      </c>
      <c r="R932" s="24">
        <v>1</v>
      </c>
      <c r="S932" s="42">
        <v>0</v>
      </c>
      <c r="T932" s="32">
        <v>251291</v>
      </c>
      <c r="U932" s="39">
        <v>0</v>
      </c>
      <c r="V932" s="64">
        <v>276420.10000000003</v>
      </c>
      <c r="W932" s="27">
        <v>6.9084299710086983</v>
      </c>
      <c r="X932" s="88">
        <v>0.10000000000000014</v>
      </c>
      <c r="Y932" s="26">
        <v>404706.66841000016</v>
      </c>
      <c r="Z932" s="27">
        <v>10.114632320553838</v>
      </c>
      <c r="AA932" s="89">
        <v>0.61051000000000066</v>
      </c>
      <c r="AB932" s="67">
        <v>1</v>
      </c>
      <c r="AC932" s="67">
        <v>0</v>
      </c>
      <c r="AD932" s="75">
        <v>0</v>
      </c>
      <c r="AE932" s="64">
        <v>276420.10000000003</v>
      </c>
      <c r="AF932" s="27">
        <f t="shared" si="153"/>
        <v>6.9084299710086983</v>
      </c>
      <c r="AG932" s="88">
        <f>(AE932-M932)/M932</f>
        <v>0.10000000000000014</v>
      </c>
      <c r="AH932" s="26">
        <v>404706.66841000016</v>
      </c>
      <c r="AI932" s="27">
        <f t="shared" si="154"/>
        <v>10.114632320553838</v>
      </c>
      <c r="AJ932" s="89">
        <f>(AH932-M932)/M932</f>
        <v>0.61051000000000066</v>
      </c>
      <c r="AK932" s="67">
        <f t="shared" si="155"/>
        <v>1</v>
      </c>
      <c r="AL932" s="67">
        <f t="shared" si="156"/>
        <v>0</v>
      </c>
      <c r="AM932" s="75">
        <f t="shared" si="157"/>
        <v>0</v>
      </c>
    </row>
    <row r="933" spans="1:39" x14ac:dyDescent="0.25">
      <c r="A933" s="5"/>
      <c r="B933" s="50" t="s">
        <v>362</v>
      </c>
      <c r="C933" s="6" t="s">
        <v>2132</v>
      </c>
      <c r="D933" s="6" t="s">
        <v>2133</v>
      </c>
      <c r="E933" s="67" t="s">
        <v>947</v>
      </c>
      <c r="F933" s="76"/>
      <c r="G933" s="8">
        <v>19541</v>
      </c>
      <c r="H933" s="90">
        <f>VLOOKUP(C933,'[1]Actualisation du CIF'!B$7:G$1272,6,0)</f>
        <v>0.37205199999999999</v>
      </c>
      <c r="I933" s="68">
        <v>0.31221300000000002</v>
      </c>
      <c r="J933" s="11">
        <v>389.08781499999998</v>
      </c>
      <c r="K933" s="11">
        <v>284.13949500000001</v>
      </c>
      <c r="L933" s="51">
        <v>16464.419544</v>
      </c>
      <c r="M933" s="41">
        <v>0</v>
      </c>
      <c r="N933" s="21">
        <v>0</v>
      </c>
      <c r="O933" s="8">
        <v>-150266</v>
      </c>
      <c r="P933" s="23">
        <v>0</v>
      </c>
      <c r="Q933" s="24">
        <v>0</v>
      </c>
      <c r="R933" s="24">
        <v>0</v>
      </c>
      <c r="S933" s="42">
        <v>1</v>
      </c>
      <c r="T933" s="32">
        <v>97705</v>
      </c>
      <c r="U933" s="39">
        <v>1</v>
      </c>
      <c r="V933" s="64">
        <v>107475.5</v>
      </c>
      <c r="W933" s="27">
        <v>5.5</v>
      </c>
      <c r="X933" s="88" t="s">
        <v>2632</v>
      </c>
      <c r="Y933" s="26">
        <v>157354.87954999998</v>
      </c>
      <c r="Z933" s="27">
        <v>8.0525499999999983</v>
      </c>
      <c r="AA933" s="89" t="s">
        <v>2632</v>
      </c>
      <c r="AB933" s="67">
        <v>1</v>
      </c>
      <c r="AC933" s="67">
        <v>0</v>
      </c>
      <c r="AD933" s="75">
        <v>0</v>
      </c>
      <c r="AE933" s="64">
        <v>107475.50000000003</v>
      </c>
      <c r="AF933" s="27">
        <f t="shared" si="153"/>
        <v>5.5000000000000018</v>
      </c>
      <c r="AG933" s="88" t="s">
        <v>2632</v>
      </c>
      <c r="AH933" s="26">
        <v>157354.87955000013</v>
      </c>
      <c r="AI933" s="27">
        <f t="shared" si="154"/>
        <v>8.0525500000000072</v>
      </c>
      <c r="AJ933" s="89" t="s">
        <v>2632</v>
      </c>
      <c r="AK933" s="67">
        <f t="shared" si="155"/>
        <v>1</v>
      </c>
      <c r="AL933" s="67">
        <f t="shared" si="156"/>
        <v>0</v>
      </c>
      <c r="AM933" s="75">
        <f t="shared" si="157"/>
        <v>0</v>
      </c>
    </row>
    <row r="934" spans="1:39" x14ac:dyDescent="0.25">
      <c r="A934" s="5"/>
      <c r="B934" s="50" t="s">
        <v>362</v>
      </c>
      <c r="C934" s="6" t="s">
        <v>2148</v>
      </c>
      <c r="D934" s="6" t="s">
        <v>2149</v>
      </c>
      <c r="E934" s="67" t="s">
        <v>947</v>
      </c>
      <c r="F934" s="76"/>
      <c r="G934" s="8">
        <v>18317</v>
      </c>
      <c r="H934" s="90">
        <f>VLOOKUP(C934,'[1]Actualisation du CIF'!B$7:G$1272,6,0)</f>
        <v>0.389239</v>
      </c>
      <c r="I934" s="68">
        <v>0.42504500000000001</v>
      </c>
      <c r="J934" s="11">
        <v>248.118415</v>
      </c>
      <c r="K934" s="11">
        <v>284.13949500000001</v>
      </c>
      <c r="L934" s="51">
        <v>14540.124558</v>
      </c>
      <c r="M934" s="41">
        <v>196255</v>
      </c>
      <c r="N934" s="21">
        <v>10.714363705847028</v>
      </c>
      <c r="O934" s="8">
        <v>0</v>
      </c>
      <c r="P934" s="23">
        <v>-0.15841927851681645</v>
      </c>
      <c r="Q934" s="24">
        <v>0</v>
      </c>
      <c r="R934" s="24">
        <v>1</v>
      </c>
      <c r="S934" s="42">
        <v>0</v>
      </c>
      <c r="T934" s="32">
        <v>196255</v>
      </c>
      <c r="U934" s="39">
        <v>0</v>
      </c>
      <c r="V934" s="64">
        <v>215880.50000000003</v>
      </c>
      <c r="W934" s="27">
        <v>11.785800076431732</v>
      </c>
      <c r="X934" s="88">
        <v>0.10000000000000014</v>
      </c>
      <c r="Y934" s="26">
        <v>316070.6400500001</v>
      </c>
      <c r="Z934" s="27">
        <v>17.255589891903703</v>
      </c>
      <c r="AA934" s="89">
        <v>0.61051000000000055</v>
      </c>
      <c r="AB934" s="67">
        <v>1</v>
      </c>
      <c r="AC934" s="67">
        <v>0</v>
      </c>
      <c r="AD934" s="75">
        <v>0</v>
      </c>
      <c r="AE934" s="64">
        <v>215880.50000000003</v>
      </c>
      <c r="AF934" s="27">
        <f t="shared" si="153"/>
        <v>11.785800076431732</v>
      </c>
      <c r="AG934" s="88">
        <f>(AE934-M934)/M934</f>
        <v>0.10000000000000014</v>
      </c>
      <c r="AH934" s="26">
        <v>316070.6400500001</v>
      </c>
      <c r="AI934" s="27">
        <f t="shared" si="154"/>
        <v>17.255589891903703</v>
      </c>
      <c r="AJ934" s="89">
        <f>(AH934-M934)/M934</f>
        <v>0.61051000000000055</v>
      </c>
      <c r="AK934" s="67">
        <f t="shared" si="155"/>
        <v>1</v>
      </c>
      <c r="AL934" s="67">
        <f t="shared" si="156"/>
        <v>0</v>
      </c>
      <c r="AM934" s="75">
        <f t="shared" si="157"/>
        <v>0</v>
      </c>
    </row>
    <row r="935" spans="1:39" x14ac:dyDescent="0.25">
      <c r="A935" s="5"/>
      <c r="B935" s="50" t="s">
        <v>362</v>
      </c>
      <c r="C935" s="6" t="s">
        <v>2136</v>
      </c>
      <c r="D935" s="6" t="s">
        <v>2137</v>
      </c>
      <c r="E935" s="67" t="s">
        <v>947</v>
      </c>
      <c r="F935" s="76" t="s">
        <v>2656</v>
      </c>
      <c r="G935" s="8">
        <v>16841</v>
      </c>
      <c r="H935" s="90">
        <f>VLOOKUP(C935,'[1]Actualisation du CIF'!B$7:G$1272,6,0)</f>
        <v>0.366753</v>
      </c>
      <c r="I935" s="68">
        <v>0.366753</v>
      </c>
      <c r="J935" s="11">
        <v>317.13633399999998</v>
      </c>
      <c r="K935" s="11">
        <v>284.13949500000001</v>
      </c>
      <c r="L935" s="51">
        <v>14530.259215</v>
      </c>
      <c r="M935" s="41">
        <v>0</v>
      </c>
      <c r="N935" s="21">
        <v>0</v>
      </c>
      <c r="O935" s="8">
        <v>-145192</v>
      </c>
      <c r="P935" s="23">
        <v>0</v>
      </c>
      <c r="Q935" s="24">
        <v>0</v>
      </c>
      <c r="R935" s="24">
        <v>0</v>
      </c>
      <c r="S935" s="42">
        <v>1</v>
      </c>
      <c r="T935" s="32">
        <v>84205</v>
      </c>
      <c r="U935" s="39">
        <v>1</v>
      </c>
      <c r="V935" s="64">
        <v>92625.5</v>
      </c>
      <c r="W935" s="27">
        <v>5.5</v>
      </c>
      <c r="X935" s="88" t="s">
        <v>2632</v>
      </c>
      <c r="Y935" s="26">
        <v>135612.99455</v>
      </c>
      <c r="Z935" s="27">
        <v>8.0525500000000001</v>
      </c>
      <c r="AA935" s="89" t="s">
        <v>2632</v>
      </c>
      <c r="AB935" s="67">
        <v>1</v>
      </c>
      <c r="AC935" s="67">
        <v>0</v>
      </c>
      <c r="AD935" s="75">
        <v>0</v>
      </c>
      <c r="AE935" s="64">
        <v>92625.5</v>
      </c>
      <c r="AF935" s="27">
        <f t="shared" si="153"/>
        <v>5.5</v>
      </c>
      <c r="AG935" s="88" t="s">
        <v>2632</v>
      </c>
      <c r="AH935" s="26">
        <v>135612.99455</v>
      </c>
      <c r="AI935" s="27">
        <f t="shared" si="154"/>
        <v>8.0525500000000001</v>
      </c>
      <c r="AJ935" s="89" t="s">
        <v>2632</v>
      </c>
      <c r="AK935" s="67">
        <f t="shared" si="155"/>
        <v>1</v>
      </c>
      <c r="AL935" s="67">
        <f t="shared" si="156"/>
        <v>0</v>
      </c>
      <c r="AM935" s="75">
        <f t="shared" si="157"/>
        <v>0</v>
      </c>
    </row>
    <row r="936" spans="1:39" x14ac:dyDescent="0.25">
      <c r="A936" s="5"/>
      <c r="B936" s="50" t="s">
        <v>362</v>
      </c>
      <c r="C936" s="6" t="s">
        <v>365</v>
      </c>
      <c r="D936" s="6" t="s">
        <v>366</v>
      </c>
      <c r="E936" s="67" t="s">
        <v>2633</v>
      </c>
      <c r="F936" s="76"/>
      <c r="G936" s="8">
        <v>117947</v>
      </c>
      <c r="H936" s="90">
        <f>VLOOKUP(C936,'[1]Actualisation du CIF'!B$7:G$1272,6,0)</f>
        <v>0.32376500000000002</v>
      </c>
      <c r="I936" s="68">
        <v>0.337339</v>
      </c>
      <c r="J936" s="11">
        <v>433.121444</v>
      </c>
      <c r="K936" s="11">
        <v>401.16184900000002</v>
      </c>
      <c r="L936" s="51">
        <v>14661.58366</v>
      </c>
      <c r="M936" s="41">
        <v>2757575</v>
      </c>
      <c r="N936" s="21">
        <v>23.379780748980473</v>
      </c>
      <c r="O936" s="8">
        <v>0</v>
      </c>
      <c r="P936" s="23">
        <v>-6.9268926475260409E-2</v>
      </c>
      <c r="Q936" s="24">
        <v>0</v>
      </c>
      <c r="R936" s="24">
        <v>1</v>
      </c>
      <c r="S936" s="42">
        <v>0</v>
      </c>
      <c r="T936" s="32">
        <v>2757575</v>
      </c>
      <c r="U936" s="39">
        <v>0</v>
      </c>
      <c r="V936" s="64">
        <v>2619696.25</v>
      </c>
      <c r="W936" s="27">
        <v>22.210791711531449</v>
      </c>
      <c r="X936" s="88">
        <v>-0.05</v>
      </c>
      <c r="Y936" s="26">
        <v>2135979.2301374143</v>
      </c>
      <c r="Z936" s="27">
        <v>18.109652896109392</v>
      </c>
      <c r="AA936" s="89">
        <v>-0.22541391253640816</v>
      </c>
      <c r="AB936" s="67">
        <v>0</v>
      </c>
      <c r="AC936" s="67">
        <v>1</v>
      </c>
      <c r="AD936" s="75">
        <v>0</v>
      </c>
      <c r="AE936" s="64">
        <v>2619696.25</v>
      </c>
      <c r="AF936" s="27">
        <f t="shared" si="153"/>
        <v>22.210791711531449</v>
      </c>
      <c r="AG936" s="88">
        <f t="shared" ref="AG936:AG942" si="160">(AE936-M936)/M936</f>
        <v>-0.05</v>
      </c>
      <c r="AH936" s="26">
        <v>2133758.9687265623</v>
      </c>
      <c r="AI936" s="27">
        <f t="shared" si="154"/>
        <v>18.090828666490562</v>
      </c>
      <c r="AJ936" s="89">
        <f t="shared" ref="AJ936:AJ942" si="161">(AH936-M936)/M936</f>
        <v>-0.22621906250000007</v>
      </c>
      <c r="AK936" s="67">
        <f t="shared" si="155"/>
        <v>0</v>
      </c>
      <c r="AL936" s="67">
        <f t="shared" si="156"/>
        <v>1</v>
      </c>
      <c r="AM936" s="75">
        <f t="shared" si="157"/>
        <v>0</v>
      </c>
    </row>
    <row r="937" spans="1:39" x14ac:dyDescent="0.25">
      <c r="A937" s="5"/>
      <c r="B937" s="50" t="s">
        <v>369</v>
      </c>
      <c r="C937" s="6" t="s">
        <v>372</v>
      </c>
      <c r="D937" s="6" t="s">
        <v>373</v>
      </c>
      <c r="E937" s="67" t="s">
        <v>2633</v>
      </c>
      <c r="F937" s="76"/>
      <c r="G937" s="8">
        <v>53977</v>
      </c>
      <c r="H937" s="90">
        <f>VLOOKUP(C937,'[1]Actualisation du CIF'!B$7:G$1272,6,0)</f>
        <v>0.436552</v>
      </c>
      <c r="I937" s="68">
        <v>0.436552</v>
      </c>
      <c r="J937" s="11">
        <v>378.03432900000001</v>
      </c>
      <c r="K937" s="11">
        <v>401.16184900000002</v>
      </c>
      <c r="L937" s="51">
        <v>12233.999153999999</v>
      </c>
      <c r="M937" s="41">
        <v>1841352</v>
      </c>
      <c r="N937" s="21">
        <v>34.113640995238711</v>
      </c>
      <c r="O937" s="8">
        <v>0</v>
      </c>
      <c r="P937" s="23">
        <v>-4.8373402791621042E-2</v>
      </c>
      <c r="Q937" s="24">
        <v>0</v>
      </c>
      <c r="R937" s="24">
        <v>1</v>
      </c>
      <c r="S937" s="42">
        <v>0</v>
      </c>
      <c r="T937" s="32">
        <v>1841352</v>
      </c>
      <c r="U937" s="39">
        <v>0</v>
      </c>
      <c r="V937" s="64">
        <v>1841352</v>
      </c>
      <c r="W937" s="27">
        <v>34.113640995238711</v>
      </c>
      <c r="X937" s="88">
        <v>0</v>
      </c>
      <c r="Y937" s="26">
        <v>1841352</v>
      </c>
      <c r="Z937" s="27">
        <v>34.113640995238711</v>
      </c>
      <c r="AA937" s="89">
        <v>0</v>
      </c>
      <c r="AB937" s="67">
        <v>0</v>
      </c>
      <c r="AC937" s="67">
        <v>0</v>
      </c>
      <c r="AD937" s="75">
        <v>1</v>
      </c>
      <c r="AE937" s="64">
        <v>1841352</v>
      </c>
      <c r="AF937" s="27">
        <f t="shared" si="153"/>
        <v>34.113640995238711</v>
      </c>
      <c r="AG937" s="88">
        <f t="shared" si="160"/>
        <v>0</v>
      </c>
      <c r="AH937" s="26">
        <v>1841352</v>
      </c>
      <c r="AI937" s="27">
        <f t="shared" si="154"/>
        <v>34.113640995238711</v>
      </c>
      <c r="AJ937" s="89">
        <f t="shared" si="161"/>
        <v>0</v>
      </c>
      <c r="AK937" s="67">
        <f t="shared" si="155"/>
        <v>0</v>
      </c>
      <c r="AL937" s="67">
        <f t="shared" si="156"/>
        <v>0</v>
      </c>
      <c r="AM937" s="75">
        <f t="shared" si="157"/>
        <v>1</v>
      </c>
    </row>
    <row r="938" spans="1:39" x14ac:dyDescent="0.25">
      <c r="A938" s="5"/>
      <c r="B938" s="50" t="s">
        <v>369</v>
      </c>
      <c r="C938" s="6" t="s">
        <v>2154</v>
      </c>
      <c r="D938" s="6" t="s">
        <v>2155</v>
      </c>
      <c r="E938" s="67" t="s">
        <v>947</v>
      </c>
      <c r="F938" s="76"/>
      <c r="G938" s="8">
        <v>52730</v>
      </c>
      <c r="H938" s="90">
        <f>VLOOKUP(C938,'[1]Actualisation du CIF'!B$7:G$1272,6,0)</f>
        <v>0.31390400000000002</v>
      </c>
      <c r="I938" s="68">
        <v>0.31075999999999998</v>
      </c>
      <c r="J938" s="11">
        <v>289.57984099999999</v>
      </c>
      <c r="K938" s="11">
        <v>284.13949500000001</v>
      </c>
      <c r="L938" s="51">
        <v>17284.931042</v>
      </c>
      <c r="M938" s="41">
        <v>376655</v>
      </c>
      <c r="N938" s="21">
        <v>7.1430874265124213</v>
      </c>
      <c r="O938" s="8">
        <v>0</v>
      </c>
      <c r="P938" s="23">
        <v>-0.12566194463912234</v>
      </c>
      <c r="Q938" s="24">
        <v>0</v>
      </c>
      <c r="R938" s="24">
        <v>1</v>
      </c>
      <c r="S938" s="42">
        <v>0</v>
      </c>
      <c r="T938" s="32">
        <v>376655</v>
      </c>
      <c r="U938" s="39">
        <v>0</v>
      </c>
      <c r="V938" s="64">
        <v>414320.50000000006</v>
      </c>
      <c r="W938" s="27">
        <v>7.8573961691636649</v>
      </c>
      <c r="X938" s="88">
        <v>0.10000000000000016</v>
      </c>
      <c r="Y938" s="26">
        <v>606606.64405000035</v>
      </c>
      <c r="Z938" s="27">
        <v>11.504013731272527</v>
      </c>
      <c r="AA938" s="89">
        <v>0.61051000000000089</v>
      </c>
      <c r="AB938" s="67">
        <v>1</v>
      </c>
      <c r="AC938" s="67">
        <v>0</v>
      </c>
      <c r="AD938" s="75">
        <v>0</v>
      </c>
      <c r="AE938" s="64">
        <v>414320.50000000006</v>
      </c>
      <c r="AF938" s="27">
        <f t="shared" si="153"/>
        <v>7.8573961691636649</v>
      </c>
      <c r="AG938" s="88">
        <f t="shared" si="160"/>
        <v>0.10000000000000016</v>
      </c>
      <c r="AH938" s="26">
        <v>606606.64405000035</v>
      </c>
      <c r="AI938" s="27">
        <f t="shared" si="154"/>
        <v>11.504013731272527</v>
      </c>
      <c r="AJ938" s="89">
        <f t="shared" si="161"/>
        <v>0.61051000000000089</v>
      </c>
      <c r="AK938" s="67">
        <f t="shared" si="155"/>
        <v>1</v>
      </c>
      <c r="AL938" s="67">
        <f t="shared" si="156"/>
        <v>0</v>
      </c>
      <c r="AM938" s="75">
        <f t="shared" si="157"/>
        <v>0</v>
      </c>
    </row>
    <row r="939" spans="1:39" x14ac:dyDescent="0.25">
      <c r="A939" s="5"/>
      <c r="B939" s="50" t="s">
        <v>369</v>
      </c>
      <c r="C939" s="6" t="s">
        <v>370</v>
      </c>
      <c r="D939" s="6" t="s">
        <v>371</v>
      </c>
      <c r="E939" s="67" t="s">
        <v>2633</v>
      </c>
      <c r="F939" s="76"/>
      <c r="G939" s="8">
        <v>75034</v>
      </c>
      <c r="H939" s="90">
        <f>VLOOKUP(C939,'[1]Actualisation du CIF'!B$7:G$1272,6,0)</f>
        <v>0.35550599999999999</v>
      </c>
      <c r="I939" s="68">
        <v>0.37880999999999998</v>
      </c>
      <c r="J939" s="11">
        <v>480.15439700000002</v>
      </c>
      <c r="K939" s="11">
        <v>401.16184900000002</v>
      </c>
      <c r="L939" s="51">
        <v>13177.726116</v>
      </c>
      <c r="M939" s="41">
        <v>749630</v>
      </c>
      <c r="N939" s="21">
        <v>9.9905376229442648</v>
      </c>
      <c r="O939" s="8">
        <v>0</v>
      </c>
      <c r="P939" s="23">
        <v>-0.16909721046029139</v>
      </c>
      <c r="Q939" s="24">
        <v>0</v>
      </c>
      <c r="R939" s="24">
        <v>1</v>
      </c>
      <c r="S939" s="42">
        <v>0</v>
      </c>
      <c r="T939" s="32">
        <v>749630</v>
      </c>
      <c r="U939" s="39">
        <v>0</v>
      </c>
      <c r="V939" s="64">
        <v>824593.00000000012</v>
      </c>
      <c r="W939" s="27">
        <v>10.989591385238693</v>
      </c>
      <c r="X939" s="88">
        <v>0.10000000000000016</v>
      </c>
      <c r="Y939" s="26">
        <v>1207286.6113000005</v>
      </c>
      <c r="Z939" s="27">
        <v>16.089860747127975</v>
      </c>
      <c r="AA939" s="89">
        <v>0.61051000000000055</v>
      </c>
      <c r="AB939" s="67">
        <v>1</v>
      </c>
      <c r="AC939" s="67">
        <v>0</v>
      </c>
      <c r="AD939" s="75">
        <v>0</v>
      </c>
      <c r="AE939" s="64">
        <v>824593.00000000012</v>
      </c>
      <c r="AF939" s="27">
        <f t="shared" si="153"/>
        <v>10.989591385238693</v>
      </c>
      <c r="AG939" s="88">
        <f t="shared" si="160"/>
        <v>0.10000000000000016</v>
      </c>
      <c r="AH939" s="26">
        <v>1207286.6113000005</v>
      </c>
      <c r="AI939" s="27">
        <f t="shared" si="154"/>
        <v>16.089860747127975</v>
      </c>
      <c r="AJ939" s="89">
        <f t="shared" si="161"/>
        <v>0.61051000000000055</v>
      </c>
      <c r="AK939" s="67">
        <f t="shared" si="155"/>
        <v>1</v>
      </c>
      <c r="AL939" s="67">
        <f t="shared" si="156"/>
        <v>0</v>
      </c>
      <c r="AM939" s="75">
        <f t="shared" si="157"/>
        <v>0</v>
      </c>
    </row>
    <row r="940" spans="1:39" x14ac:dyDescent="0.25">
      <c r="A940" s="5"/>
      <c r="B940" s="50" t="s">
        <v>369</v>
      </c>
      <c r="C940" s="6" t="s">
        <v>2616</v>
      </c>
      <c r="D940" s="6" t="s">
        <v>2617</v>
      </c>
      <c r="E940" s="67" t="s">
        <v>2661</v>
      </c>
      <c r="F940" s="76"/>
      <c r="G940" s="8">
        <v>1405326</v>
      </c>
      <c r="H940" s="90">
        <f>VLOOKUP(C940,'[1]Actualisation du CIF'!B$7:G$1272,6,0)</f>
        <v>0.52029700000000001</v>
      </c>
      <c r="I940" s="68">
        <v>0.6</v>
      </c>
      <c r="J940" s="11">
        <v>682.49402199999997</v>
      </c>
      <c r="K940" s="11">
        <v>585.37420134364731</v>
      </c>
      <c r="L940" s="51">
        <v>15521.029957000001</v>
      </c>
      <c r="M940" s="41">
        <v>31686355</v>
      </c>
      <c r="N940" s="21">
        <v>22.547334212844564</v>
      </c>
      <c r="O940" s="8">
        <v>0</v>
      </c>
      <c r="P940" s="23">
        <v>2.9403104618873306E-2</v>
      </c>
      <c r="Q940" s="24">
        <v>1</v>
      </c>
      <c r="R940" s="24">
        <v>0</v>
      </c>
      <c r="S940" s="42">
        <v>0</v>
      </c>
      <c r="T940" s="32">
        <v>31686355</v>
      </c>
      <c r="U940" s="39">
        <v>0</v>
      </c>
      <c r="V940" s="64">
        <v>34854990.5</v>
      </c>
      <c r="W940" s="27">
        <v>24.80206763412902</v>
      </c>
      <c r="X940" s="88">
        <v>0.1</v>
      </c>
      <c r="Y940" s="26">
        <v>45149020.321479164</v>
      </c>
      <c r="Z940" s="27">
        <v>32.127079639513653</v>
      </c>
      <c r="AA940" s="89">
        <v>0.42487264065176206</v>
      </c>
      <c r="AB940" s="67">
        <v>1</v>
      </c>
      <c r="AC940" s="67">
        <v>0</v>
      </c>
      <c r="AD940" s="75">
        <v>0</v>
      </c>
      <c r="AE940" s="64">
        <v>34854990.5</v>
      </c>
      <c r="AF940" s="27">
        <f t="shared" si="153"/>
        <v>24.80206763412902</v>
      </c>
      <c r="AG940" s="88">
        <f t="shared" si="160"/>
        <v>0.1</v>
      </c>
      <c r="AH940" s="26">
        <v>40290681.700128034</v>
      </c>
      <c r="AI940" s="27">
        <f t="shared" si="154"/>
        <v>28.669989525653147</v>
      </c>
      <c r="AJ940" s="89">
        <f t="shared" si="161"/>
        <v>0.2715467493855962</v>
      </c>
      <c r="AK940" s="67">
        <f t="shared" si="155"/>
        <v>1</v>
      </c>
      <c r="AL940" s="67">
        <f t="shared" si="156"/>
        <v>0</v>
      </c>
      <c r="AM940" s="75">
        <f t="shared" si="157"/>
        <v>0</v>
      </c>
    </row>
    <row r="941" spans="1:39" x14ac:dyDescent="0.25">
      <c r="A941" s="5"/>
      <c r="B941" s="50" t="s">
        <v>369</v>
      </c>
      <c r="C941" s="6" t="s">
        <v>2170</v>
      </c>
      <c r="D941" s="6" t="s">
        <v>2171</v>
      </c>
      <c r="E941" s="67" t="s">
        <v>947</v>
      </c>
      <c r="F941" s="76"/>
      <c r="G941" s="8">
        <v>36995</v>
      </c>
      <c r="H941" s="90">
        <f>VLOOKUP(C941,'[1]Actualisation du CIF'!B$7:G$1272,6,0)</f>
        <v>0.379801</v>
      </c>
      <c r="I941" s="68">
        <v>0.466173</v>
      </c>
      <c r="J941" s="11">
        <v>285.05908899999997</v>
      </c>
      <c r="K941" s="11">
        <v>284.13949500000001</v>
      </c>
      <c r="L941" s="51">
        <v>12349.374594000001</v>
      </c>
      <c r="M941" s="41">
        <v>646213</v>
      </c>
      <c r="N941" s="21">
        <v>17.467576699553995</v>
      </c>
      <c r="O941" s="8">
        <v>0</v>
      </c>
      <c r="P941" s="23">
        <v>0.14870220027352676</v>
      </c>
      <c r="Q941" s="24">
        <v>1</v>
      </c>
      <c r="R941" s="24">
        <v>0</v>
      </c>
      <c r="S941" s="42">
        <v>0</v>
      </c>
      <c r="T941" s="32">
        <v>646213</v>
      </c>
      <c r="U941" s="39">
        <v>0</v>
      </c>
      <c r="V941" s="64">
        <v>710834.3</v>
      </c>
      <c r="W941" s="27">
        <v>19.214334369509395</v>
      </c>
      <c r="X941" s="88">
        <v>0.10000000000000007</v>
      </c>
      <c r="Y941" s="26">
        <v>855410.41990149301</v>
      </c>
      <c r="Z941" s="27">
        <v>23.122325176415544</v>
      </c>
      <c r="AA941" s="89">
        <v>0.32372827519949771</v>
      </c>
      <c r="AB941" s="67">
        <v>1</v>
      </c>
      <c r="AC941" s="67">
        <v>0</v>
      </c>
      <c r="AD941" s="75">
        <v>0</v>
      </c>
      <c r="AE941" s="64">
        <v>710834.3</v>
      </c>
      <c r="AF941" s="27">
        <f t="shared" si="153"/>
        <v>19.214334369509395</v>
      </c>
      <c r="AG941" s="88">
        <f t="shared" si="160"/>
        <v>0.10000000000000007</v>
      </c>
      <c r="AH941" s="26">
        <v>982014.75189773692</v>
      </c>
      <c r="AI941" s="27">
        <f t="shared" si="154"/>
        <v>26.544526338633247</v>
      </c>
      <c r="AJ941" s="89">
        <f t="shared" si="161"/>
        <v>0.5196456151419685</v>
      </c>
      <c r="AK941" s="67">
        <f t="shared" si="155"/>
        <v>1</v>
      </c>
      <c r="AL941" s="67">
        <f t="shared" si="156"/>
        <v>0</v>
      </c>
      <c r="AM941" s="75">
        <f t="shared" si="157"/>
        <v>0</v>
      </c>
    </row>
    <row r="942" spans="1:39" x14ac:dyDescent="0.25">
      <c r="A942" s="5"/>
      <c r="B942" s="50" t="s">
        <v>369</v>
      </c>
      <c r="C942" s="6" t="s">
        <v>2162</v>
      </c>
      <c r="D942" s="6" t="s">
        <v>2163</v>
      </c>
      <c r="E942" s="67" t="s">
        <v>947</v>
      </c>
      <c r="F942" s="76"/>
      <c r="G942" s="8">
        <v>46198</v>
      </c>
      <c r="H942" s="90">
        <f>VLOOKUP(C942,'[1]Actualisation du CIF'!B$7:G$1272,6,0)</f>
        <v>0.386855</v>
      </c>
      <c r="I942" s="68">
        <v>0.32974399999999998</v>
      </c>
      <c r="J942" s="11">
        <v>339.55348700000002</v>
      </c>
      <c r="K942" s="11">
        <v>284.13949500000001</v>
      </c>
      <c r="L942" s="51">
        <v>13156.641353000001</v>
      </c>
      <c r="M942" s="41">
        <v>351795</v>
      </c>
      <c r="N942" s="21">
        <v>7.6149400406944023</v>
      </c>
      <c r="O942" s="8">
        <v>0</v>
      </c>
      <c r="P942" s="23">
        <v>1.9599793725754735E-2</v>
      </c>
      <c r="Q942" s="24">
        <v>1</v>
      </c>
      <c r="R942" s="24">
        <v>0</v>
      </c>
      <c r="S942" s="42">
        <v>0</v>
      </c>
      <c r="T942" s="32">
        <v>351795</v>
      </c>
      <c r="U942" s="39">
        <v>0</v>
      </c>
      <c r="V942" s="64">
        <v>386974.5</v>
      </c>
      <c r="W942" s="27">
        <v>8.3764340447638421</v>
      </c>
      <c r="X942" s="88">
        <v>0.1</v>
      </c>
      <c r="Y942" s="26">
        <v>566569.36545000004</v>
      </c>
      <c r="Z942" s="27">
        <v>12.263937084938743</v>
      </c>
      <c r="AA942" s="89">
        <v>0.61051000000000011</v>
      </c>
      <c r="AB942" s="67">
        <v>1</v>
      </c>
      <c r="AC942" s="67">
        <v>0</v>
      </c>
      <c r="AD942" s="75">
        <v>0</v>
      </c>
      <c r="AE942" s="64">
        <v>386974.50000000006</v>
      </c>
      <c r="AF942" s="27">
        <f t="shared" si="153"/>
        <v>8.3764340447638439</v>
      </c>
      <c r="AG942" s="88">
        <f t="shared" si="160"/>
        <v>0.10000000000000017</v>
      </c>
      <c r="AH942" s="26">
        <v>566569.36545000027</v>
      </c>
      <c r="AI942" s="27">
        <f t="shared" si="154"/>
        <v>12.263937084938748</v>
      </c>
      <c r="AJ942" s="89">
        <f t="shared" si="161"/>
        <v>0.61051000000000077</v>
      </c>
      <c r="AK942" s="67">
        <f t="shared" si="155"/>
        <v>1</v>
      </c>
      <c r="AL942" s="67">
        <f t="shared" si="156"/>
        <v>0</v>
      </c>
      <c r="AM942" s="75">
        <f t="shared" si="157"/>
        <v>0</v>
      </c>
    </row>
    <row r="943" spans="1:39" x14ac:dyDescent="0.25">
      <c r="A943" s="5"/>
      <c r="B943" s="50" t="s">
        <v>369</v>
      </c>
      <c r="C943" s="6" t="s">
        <v>2160</v>
      </c>
      <c r="D943" s="6" t="s">
        <v>2161</v>
      </c>
      <c r="E943" s="67" t="s">
        <v>947</v>
      </c>
      <c r="F943" s="76"/>
      <c r="G943" s="8">
        <v>41212</v>
      </c>
      <c r="H943" s="90">
        <f>VLOOKUP(C943,'[1]Actualisation du CIF'!B$7:G$1272,6,0)</f>
        <v>0.29028799999999999</v>
      </c>
      <c r="I943" s="68">
        <v>0.29028799999999999</v>
      </c>
      <c r="J943" s="11">
        <v>1100.2384500000001</v>
      </c>
      <c r="K943" s="11">
        <v>284.13949500000001</v>
      </c>
      <c r="L943" s="51">
        <v>17914.173053999999</v>
      </c>
      <c r="M943" s="41">
        <v>0</v>
      </c>
      <c r="N943" s="21">
        <v>0</v>
      </c>
      <c r="O943" s="8">
        <v>-690508</v>
      </c>
      <c r="P943" s="23">
        <v>0</v>
      </c>
      <c r="Q943" s="24">
        <v>0</v>
      </c>
      <c r="R943" s="24">
        <v>0</v>
      </c>
      <c r="S943" s="42">
        <v>1</v>
      </c>
      <c r="T943" s="32">
        <v>0</v>
      </c>
      <c r="U943" s="39">
        <v>0</v>
      </c>
      <c r="V943" s="64">
        <v>0</v>
      </c>
      <c r="W943" s="27">
        <v>0</v>
      </c>
      <c r="X943" s="88">
        <v>0</v>
      </c>
      <c r="Y943" s="26">
        <v>0</v>
      </c>
      <c r="Z943" s="27">
        <v>0</v>
      </c>
      <c r="AA943" s="89">
        <v>0</v>
      </c>
      <c r="AB943" s="67">
        <v>0</v>
      </c>
      <c r="AC943" s="67">
        <v>0</v>
      </c>
      <c r="AD943" s="75">
        <v>1</v>
      </c>
      <c r="AE943" s="64">
        <v>0</v>
      </c>
      <c r="AF943" s="27">
        <f t="shared" si="153"/>
        <v>0</v>
      </c>
      <c r="AG943" s="88">
        <v>0</v>
      </c>
      <c r="AH943" s="26">
        <v>0</v>
      </c>
      <c r="AI943" s="27">
        <f t="shared" si="154"/>
        <v>0</v>
      </c>
      <c r="AJ943" s="89">
        <v>0</v>
      </c>
      <c r="AK943" s="67">
        <f t="shared" si="155"/>
        <v>0</v>
      </c>
      <c r="AL943" s="67">
        <f t="shared" si="156"/>
        <v>0</v>
      </c>
      <c r="AM943" s="75">
        <f t="shared" si="157"/>
        <v>1</v>
      </c>
    </row>
    <row r="944" spans="1:39" x14ac:dyDescent="0.25">
      <c r="A944" s="5"/>
      <c r="B944" s="50" t="s">
        <v>369</v>
      </c>
      <c r="C944" s="6" t="s">
        <v>2168</v>
      </c>
      <c r="D944" s="6" t="s">
        <v>2169</v>
      </c>
      <c r="E944" s="67" t="s">
        <v>947</v>
      </c>
      <c r="F944" s="76"/>
      <c r="G944" s="8">
        <v>38654</v>
      </c>
      <c r="H944" s="90">
        <f>VLOOKUP(C944,'[1]Actualisation du CIF'!B$7:G$1272,6,0)</f>
        <v>0.39402599999999999</v>
      </c>
      <c r="I944" s="68">
        <v>0.39408599999999999</v>
      </c>
      <c r="J944" s="11">
        <v>384.05544099999997</v>
      </c>
      <c r="K944" s="11">
        <v>284.13949500000001</v>
      </c>
      <c r="L944" s="51">
        <v>16486.436398000002</v>
      </c>
      <c r="M944" s="41">
        <v>39353</v>
      </c>
      <c r="N944" s="21">
        <v>1.0180835101153827</v>
      </c>
      <c r="O944" s="8">
        <v>0</v>
      </c>
      <c r="P944" s="23">
        <v>-0.55659198731523141</v>
      </c>
      <c r="Q944" s="24">
        <v>0</v>
      </c>
      <c r="R944" s="24">
        <v>1</v>
      </c>
      <c r="S944" s="42">
        <v>0</v>
      </c>
      <c r="T944" s="32">
        <v>193270</v>
      </c>
      <c r="U944" s="39">
        <v>1</v>
      </c>
      <c r="V944" s="64">
        <v>212597</v>
      </c>
      <c r="W944" s="27">
        <v>5.5</v>
      </c>
      <c r="X944" s="88" t="s">
        <v>2632</v>
      </c>
      <c r="Y944" s="26">
        <v>311263.26770000003</v>
      </c>
      <c r="Z944" s="27">
        <v>8.0525500000000001</v>
      </c>
      <c r="AA944" s="89" t="s">
        <v>2632</v>
      </c>
      <c r="AB944" s="67">
        <v>1</v>
      </c>
      <c r="AC944" s="67">
        <v>0</v>
      </c>
      <c r="AD944" s="75">
        <v>0</v>
      </c>
      <c r="AE944" s="64">
        <v>212597</v>
      </c>
      <c r="AF944" s="27">
        <f t="shared" si="153"/>
        <v>5.5</v>
      </c>
      <c r="AG944" s="88" t="s">
        <v>2632</v>
      </c>
      <c r="AH944" s="26">
        <v>311263.26770000003</v>
      </c>
      <c r="AI944" s="27">
        <f t="shared" si="154"/>
        <v>8.0525500000000001</v>
      </c>
      <c r="AJ944" s="89" t="s">
        <v>2632</v>
      </c>
      <c r="AK944" s="67">
        <f t="shared" si="155"/>
        <v>1</v>
      </c>
      <c r="AL944" s="67">
        <f t="shared" si="156"/>
        <v>0</v>
      </c>
      <c r="AM944" s="75">
        <f t="shared" si="157"/>
        <v>0</v>
      </c>
    </row>
    <row r="945" spans="1:39" x14ac:dyDescent="0.25">
      <c r="A945" s="5"/>
      <c r="B945" s="50" t="s">
        <v>369</v>
      </c>
      <c r="C945" s="6" t="s">
        <v>2164</v>
      </c>
      <c r="D945" s="6" t="s">
        <v>2165</v>
      </c>
      <c r="E945" s="67" t="s">
        <v>947</v>
      </c>
      <c r="F945" s="76"/>
      <c r="G945" s="8">
        <v>29742</v>
      </c>
      <c r="H945" s="90">
        <f>VLOOKUP(C945,'[1]Actualisation du CIF'!B$7:G$1272,6,0)</f>
        <v>0.37453799999999998</v>
      </c>
      <c r="I945" s="68">
        <v>0.37453799999999998</v>
      </c>
      <c r="J945" s="11">
        <v>329.08617400000003</v>
      </c>
      <c r="K945" s="11">
        <v>284.13949500000001</v>
      </c>
      <c r="L945" s="51">
        <v>18318.724951</v>
      </c>
      <c r="M945" s="41">
        <v>216517</v>
      </c>
      <c r="N945" s="21">
        <v>7.2798399569632171</v>
      </c>
      <c r="O945" s="8">
        <v>0</v>
      </c>
      <c r="P945" s="23">
        <v>-0.131414372271905</v>
      </c>
      <c r="Q945" s="24">
        <v>0</v>
      </c>
      <c r="R945" s="24">
        <v>1</v>
      </c>
      <c r="S945" s="42">
        <v>0</v>
      </c>
      <c r="T945" s="32">
        <v>216517</v>
      </c>
      <c r="U945" s="39">
        <v>0</v>
      </c>
      <c r="V945" s="64">
        <v>238168.7</v>
      </c>
      <c r="W945" s="27">
        <v>8.0078239526595389</v>
      </c>
      <c r="X945" s="88">
        <v>0.10000000000000005</v>
      </c>
      <c r="Y945" s="26">
        <v>348702.79367000016</v>
      </c>
      <c r="Z945" s="27">
        <v>11.724255049088836</v>
      </c>
      <c r="AA945" s="89">
        <v>0.61051000000000077</v>
      </c>
      <c r="AB945" s="67">
        <v>1</v>
      </c>
      <c r="AC945" s="67">
        <v>0</v>
      </c>
      <c r="AD945" s="75">
        <v>0</v>
      </c>
      <c r="AE945" s="64">
        <v>238168.7</v>
      </c>
      <c r="AF945" s="27">
        <f t="shared" si="153"/>
        <v>8.0078239526595389</v>
      </c>
      <c r="AG945" s="88">
        <f>(AE945-M945)/M945</f>
        <v>0.10000000000000005</v>
      </c>
      <c r="AH945" s="26">
        <v>348702.7936700001</v>
      </c>
      <c r="AI945" s="27">
        <f t="shared" si="154"/>
        <v>11.724255049088834</v>
      </c>
      <c r="AJ945" s="89">
        <f>(AH945-M945)/M945</f>
        <v>0.61051000000000044</v>
      </c>
      <c r="AK945" s="67">
        <f t="shared" si="155"/>
        <v>1</v>
      </c>
      <c r="AL945" s="67">
        <f t="shared" si="156"/>
        <v>0</v>
      </c>
      <c r="AM945" s="75">
        <f t="shared" si="157"/>
        <v>0</v>
      </c>
    </row>
    <row r="946" spans="1:39" x14ac:dyDescent="0.25">
      <c r="A946" s="5"/>
      <c r="B946" s="50" t="s">
        <v>369</v>
      </c>
      <c r="C946" s="6" t="s">
        <v>2166</v>
      </c>
      <c r="D946" s="6" t="s">
        <v>2167</v>
      </c>
      <c r="E946" s="67" t="s">
        <v>947</v>
      </c>
      <c r="F946" s="76"/>
      <c r="G946" s="8">
        <v>28886</v>
      </c>
      <c r="H946" s="90">
        <f>VLOOKUP(C946,'[1]Actualisation du CIF'!B$7:G$1272,6,0)</f>
        <v>0.40822000000000003</v>
      </c>
      <c r="I946" s="68">
        <v>0.40822000000000003</v>
      </c>
      <c r="J946" s="11">
        <v>266.36270200000001</v>
      </c>
      <c r="K946" s="11">
        <v>284.13949500000001</v>
      </c>
      <c r="L946" s="51">
        <v>16820.364081</v>
      </c>
      <c r="M946" s="41">
        <v>160799</v>
      </c>
      <c r="N946" s="21">
        <v>5.5666758983590663</v>
      </c>
      <c r="O946" s="8">
        <v>0</v>
      </c>
      <c r="P946" s="23">
        <v>-0.2121870934809994</v>
      </c>
      <c r="Q946" s="24">
        <v>0</v>
      </c>
      <c r="R946" s="24">
        <v>1</v>
      </c>
      <c r="S946" s="42">
        <v>0</v>
      </c>
      <c r="T946" s="32">
        <v>160799</v>
      </c>
      <c r="U946" s="39">
        <v>0</v>
      </c>
      <c r="V946" s="64">
        <v>176878.90000000002</v>
      </c>
      <c r="W946" s="27">
        <v>6.1233434881949744</v>
      </c>
      <c r="X946" s="88">
        <v>0.10000000000000014</v>
      </c>
      <c r="Y946" s="26">
        <v>258968.39749000006</v>
      </c>
      <c r="Z946" s="27">
        <v>8.9651872010662625</v>
      </c>
      <c r="AA946" s="89">
        <v>0.61051000000000033</v>
      </c>
      <c r="AB946" s="67">
        <v>1</v>
      </c>
      <c r="AC946" s="67">
        <v>0</v>
      </c>
      <c r="AD946" s="75">
        <v>0</v>
      </c>
      <c r="AE946" s="64">
        <v>176878.90000000002</v>
      </c>
      <c r="AF946" s="27">
        <f t="shared" si="153"/>
        <v>6.1233434881949744</v>
      </c>
      <c r="AG946" s="88">
        <f>(AE946-M946)/M946</f>
        <v>0.10000000000000014</v>
      </c>
      <c r="AH946" s="26">
        <v>258968.39749000006</v>
      </c>
      <c r="AI946" s="27">
        <f t="shared" si="154"/>
        <v>8.9651872010662625</v>
      </c>
      <c r="AJ946" s="89">
        <f>(AH946-M946)/M946</f>
        <v>0.61051000000000033</v>
      </c>
      <c r="AK946" s="67">
        <f t="shared" si="155"/>
        <v>1</v>
      </c>
      <c r="AL946" s="67">
        <f t="shared" si="156"/>
        <v>0</v>
      </c>
      <c r="AM946" s="75">
        <f t="shared" si="157"/>
        <v>0</v>
      </c>
    </row>
    <row r="947" spans="1:39" x14ac:dyDescent="0.25">
      <c r="A947" s="5"/>
      <c r="B947" s="50" t="s">
        <v>369</v>
      </c>
      <c r="C947" s="6" t="s">
        <v>2158</v>
      </c>
      <c r="D947" s="6" t="s">
        <v>2159</v>
      </c>
      <c r="E947" s="67" t="s">
        <v>947</v>
      </c>
      <c r="F947" s="76"/>
      <c r="G947" s="8">
        <v>31021</v>
      </c>
      <c r="H947" s="90">
        <f>VLOOKUP(C947,'[1]Actualisation du CIF'!B$7:G$1272,6,0)</f>
        <v>0.27030700000000002</v>
      </c>
      <c r="I947" s="68">
        <v>0.25862099999999999</v>
      </c>
      <c r="J947" s="11">
        <v>643.33251700000005</v>
      </c>
      <c r="K947" s="11">
        <v>284.13949500000001</v>
      </c>
      <c r="L947" s="51">
        <v>19804.622491999999</v>
      </c>
      <c r="M947" s="41">
        <v>0</v>
      </c>
      <c r="N947" s="21">
        <v>0</v>
      </c>
      <c r="O947" s="8">
        <v>-131980</v>
      </c>
      <c r="P947" s="23">
        <v>0</v>
      </c>
      <c r="Q947" s="24">
        <v>0</v>
      </c>
      <c r="R947" s="24">
        <v>0</v>
      </c>
      <c r="S947" s="42">
        <v>1</v>
      </c>
      <c r="T947" s="32">
        <v>0</v>
      </c>
      <c r="U947" s="39">
        <v>0</v>
      </c>
      <c r="V947" s="64">
        <v>0</v>
      </c>
      <c r="W947" s="27">
        <v>0</v>
      </c>
      <c r="X947" s="88">
        <v>0</v>
      </c>
      <c r="Y947" s="26">
        <v>0</v>
      </c>
      <c r="Z947" s="27">
        <v>0</v>
      </c>
      <c r="AA947" s="89">
        <v>0</v>
      </c>
      <c r="AB947" s="67">
        <v>0</v>
      </c>
      <c r="AC947" s="67">
        <v>0</v>
      </c>
      <c r="AD947" s="75">
        <v>1</v>
      </c>
      <c r="AE947" s="64">
        <v>0</v>
      </c>
      <c r="AF947" s="27">
        <f t="shared" si="153"/>
        <v>0</v>
      </c>
      <c r="AG947" s="88">
        <v>0</v>
      </c>
      <c r="AH947" s="26">
        <v>0</v>
      </c>
      <c r="AI947" s="27">
        <f t="shared" si="154"/>
        <v>0</v>
      </c>
      <c r="AJ947" s="89">
        <v>0</v>
      </c>
      <c r="AK947" s="67">
        <f t="shared" si="155"/>
        <v>0</v>
      </c>
      <c r="AL947" s="67">
        <f t="shared" si="156"/>
        <v>0</v>
      </c>
      <c r="AM947" s="75">
        <f t="shared" si="157"/>
        <v>1</v>
      </c>
    </row>
    <row r="948" spans="1:39" x14ac:dyDescent="0.25">
      <c r="A948" s="5"/>
      <c r="B948" s="50" t="s">
        <v>369</v>
      </c>
      <c r="C948" s="6" t="s">
        <v>2156</v>
      </c>
      <c r="D948" s="6" t="s">
        <v>2157</v>
      </c>
      <c r="E948" s="67" t="s">
        <v>947</v>
      </c>
      <c r="F948" s="76"/>
      <c r="G948" s="8">
        <v>25787</v>
      </c>
      <c r="H948" s="90">
        <f>VLOOKUP(C948,'[1]Actualisation du CIF'!B$7:G$1272,6,0)</f>
        <v>0.26010800000000001</v>
      </c>
      <c r="I948" s="68">
        <v>0.25784800000000002</v>
      </c>
      <c r="J948" s="11">
        <v>564.79369399999996</v>
      </c>
      <c r="K948" s="11">
        <v>284.13949500000001</v>
      </c>
      <c r="L948" s="51">
        <v>17732.980307999998</v>
      </c>
      <c r="M948" s="41">
        <v>0</v>
      </c>
      <c r="N948" s="21">
        <v>0</v>
      </c>
      <c r="O948" s="8">
        <v>-19916</v>
      </c>
      <c r="P948" s="23">
        <v>0</v>
      </c>
      <c r="Q948" s="24">
        <v>0</v>
      </c>
      <c r="R948" s="24">
        <v>0</v>
      </c>
      <c r="S948" s="42">
        <v>1</v>
      </c>
      <c r="T948" s="32">
        <v>128935</v>
      </c>
      <c r="U948" s="39">
        <v>1</v>
      </c>
      <c r="V948" s="64">
        <v>141828.5</v>
      </c>
      <c r="W948" s="27">
        <v>5.5</v>
      </c>
      <c r="X948" s="88" t="s">
        <v>2632</v>
      </c>
      <c r="Y948" s="26">
        <v>207651.10685000004</v>
      </c>
      <c r="Z948" s="27">
        <v>8.0525500000000019</v>
      </c>
      <c r="AA948" s="89" t="s">
        <v>2632</v>
      </c>
      <c r="AB948" s="67">
        <v>1</v>
      </c>
      <c r="AC948" s="67">
        <v>0</v>
      </c>
      <c r="AD948" s="75">
        <v>0</v>
      </c>
      <c r="AE948" s="64">
        <v>141828.5</v>
      </c>
      <c r="AF948" s="27">
        <f t="shared" si="153"/>
        <v>5.5</v>
      </c>
      <c r="AG948" s="88" t="s">
        <v>2632</v>
      </c>
      <c r="AH948" s="26">
        <v>207651.10685000004</v>
      </c>
      <c r="AI948" s="27">
        <f t="shared" si="154"/>
        <v>8.0525500000000019</v>
      </c>
      <c r="AJ948" s="89" t="s">
        <v>2632</v>
      </c>
      <c r="AK948" s="67">
        <f t="shared" si="155"/>
        <v>1</v>
      </c>
      <c r="AL948" s="67">
        <f t="shared" si="156"/>
        <v>0</v>
      </c>
      <c r="AM948" s="75">
        <f t="shared" si="157"/>
        <v>0</v>
      </c>
    </row>
    <row r="949" spans="1:39" x14ac:dyDescent="0.25">
      <c r="A949" s="5"/>
      <c r="B949" s="50" t="s">
        <v>374</v>
      </c>
      <c r="C949" s="6" t="s">
        <v>2178</v>
      </c>
      <c r="D949" s="6" t="s">
        <v>2179</v>
      </c>
      <c r="E949" s="67" t="s">
        <v>947</v>
      </c>
      <c r="F949" s="76"/>
      <c r="G949" s="8">
        <v>9942</v>
      </c>
      <c r="H949" s="90">
        <f>VLOOKUP(C949,'[1]Actualisation du CIF'!B$7:G$1272,6,0)</f>
        <v>0.54431399999999996</v>
      </c>
      <c r="I949" s="68">
        <v>0.54431399999999996</v>
      </c>
      <c r="J949" s="11">
        <v>199.71142599999999</v>
      </c>
      <c r="K949" s="11">
        <v>284.13949500000001</v>
      </c>
      <c r="L949" s="51">
        <v>11089.733794</v>
      </c>
      <c r="M949" s="41">
        <v>388907</v>
      </c>
      <c r="N949" s="21">
        <v>39.117581975457654</v>
      </c>
      <c r="O949" s="8">
        <v>0</v>
      </c>
      <c r="P949" s="23">
        <v>-1.5638967177805186E-3</v>
      </c>
      <c r="Q949" s="24">
        <v>0</v>
      </c>
      <c r="R949" s="24">
        <v>1</v>
      </c>
      <c r="S949" s="42">
        <v>0</v>
      </c>
      <c r="T949" s="32">
        <v>388907</v>
      </c>
      <c r="U949" s="39">
        <v>0</v>
      </c>
      <c r="V949" s="64">
        <v>388907</v>
      </c>
      <c r="W949" s="27">
        <v>39.117581975457654</v>
      </c>
      <c r="X949" s="88">
        <v>0</v>
      </c>
      <c r="Y949" s="26">
        <v>388907</v>
      </c>
      <c r="Z949" s="27">
        <v>39.117581975457654</v>
      </c>
      <c r="AA949" s="89">
        <v>0</v>
      </c>
      <c r="AB949" s="67">
        <v>0</v>
      </c>
      <c r="AC949" s="67">
        <v>0</v>
      </c>
      <c r="AD949" s="75">
        <v>1</v>
      </c>
      <c r="AE949" s="64">
        <v>388907</v>
      </c>
      <c r="AF949" s="27">
        <f t="shared" si="153"/>
        <v>39.117581975457654</v>
      </c>
      <c r="AG949" s="88">
        <f t="shared" ref="AG949:AG968" si="162">(AE949-M949)/M949</f>
        <v>0</v>
      </c>
      <c r="AH949" s="26">
        <v>388907</v>
      </c>
      <c r="AI949" s="27">
        <f t="shared" si="154"/>
        <v>39.117581975457654</v>
      </c>
      <c r="AJ949" s="89">
        <f t="shared" ref="AJ949:AJ968" si="163">(AH949-M949)/M949</f>
        <v>0</v>
      </c>
      <c r="AK949" s="67">
        <f t="shared" si="155"/>
        <v>0</v>
      </c>
      <c r="AL949" s="67">
        <f t="shared" si="156"/>
        <v>0</v>
      </c>
      <c r="AM949" s="75">
        <f t="shared" si="157"/>
        <v>1</v>
      </c>
    </row>
    <row r="950" spans="1:39" x14ac:dyDescent="0.25">
      <c r="A950" s="5"/>
      <c r="B950" s="50" t="s">
        <v>374</v>
      </c>
      <c r="C950" s="6" t="s">
        <v>2188</v>
      </c>
      <c r="D950" s="6" t="s">
        <v>2189</v>
      </c>
      <c r="E950" s="67" t="s">
        <v>947</v>
      </c>
      <c r="F950" s="76"/>
      <c r="G950" s="8">
        <v>22031</v>
      </c>
      <c r="H950" s="90">
        <f>VLOOKUP(C950,'[1]Actualisation du CIF'!B$7:G$1272,6,0)</f>
        <v>0.35051700000000002</v>
      </c>
      <c r="I950" s="68">
        <v>0.36362899999999998</v>
      </c>
      <c r="J950" s="11">
        <v>256.76392399999997</v>
      </c>
      <c r="K950" s="11">
        <v>284.13949500000001</v>
      </c>
      <c r="L950" s="51">
        <v>12197.865596</v>
      </c>
      <c r="M950" s="41">
        <v>231895</v>
      </c>
      <c r="N950" s="21">
        <v>10.525849938722709</v>
      </c>
      <c r="O950" s="8">
        <v>0</v>
      </c>
      <c r="P950" s="23">
        <v>-0.13883507131235318</v>
      </c>
      <c r="Q950" s="24">
        <v>0</v>
      </c>
      <c r="R950" s="24">
        <v>1</v>
      </c>
      <c r="S950" s="42">
        <v>0</v>
      </c>
      <c r="T950" s="32">
        <v>231895</v>
      </c>
      <c r="U950" s="39">
        <v>0</v>
      </c>
      <c r="V950" s="64">
        <v>255084.50000000003</v>
      </c>
      <c r="W950" s="27">
        <v>11.57843493259498</v>
      </c>
      <c r="X950" s="88">
        <v>0.10000000000000013</v>
      </c>
      <c r="Y950" s="26">
        <v>373469.21645000018</v>
      </c>
      <c r="Z950" s="27">
        <v>16.951986584812317</v>
      </c>
      <c r="AA950" s="89">
        <v>0.61051000000000077</v>
      </c>
      <c r="AB950" s="67">
        <v>1</v>
      </c>
      <c r="AC950" s="67">
        <v>0</v>
      </c>
      <c r="AD950" s="75">
        <v>0</v>
      </c>
      <c r="AE950" s="64">
        <v>255084.50000000003</v>
      </c>
      <c r="AF950" s="27">
        <f t="shared" si="153"/>
        <v>11.57843493259498</v>
      </c>
      <c r="AG950" s="88">
        <f t="shared" si="162"/>
        <v>0.10000000000000013</v>
      </c>
      <c r="AH950" s="26">
        <v>373469.21645000018</v>
      </c>
      <c r="AI950" s="27">
        <f t="shared" si="154"/>
        <v>16.951986584812317</v>
      </c>
      <c r="AJ950" s="89">
        <f t="shared" si="163"/>
        <v>0.61051000000000077</v>
      </c>
      <c r="AK950" s="67">
        <f t="shared" si="155"/>
        <v>1</v>
      </c>
      <c r="AL950" s="67">
        <f t="shared" si="156"/>
        <v>0</v>
      </c>
      <c r="AM950" s="75">
        <f t="shared" si="157"/>
        <v>0</v>
      </c>
    </row>
    <row r="951" spans="1:39" x14ac:dyDescent="0.25">
      <c r="A951" s="5"/>
      <c r="B951" s="50" t="s">
        <v>374</v>
      </c>
      <c r="C951" s="6" t="s">
        <v>2192</v>
      </c>
      <c r="D951" s="6" t="s">
        <v>2193</v>
      </c>
      <c r="E951" s="67" t="s">
        <v>947</v>
      </c>
      <c r="F951" s="76"/>
      <c r="G951" s="8">
        <v>19380</v>
      </c>
      <c r="H951" s="90">
        <f>VLOOKUP(C951,'[1]Actualisation du CIF'!B$7:G$1272,6,0)</f>
        <v>0.37152299999999999</v>
      </c>
      <c r="I951" s="68">
        <v>0.37152299999999999</v>
      </c>
      <c r="J951" s="11">
        <v>251.709082</v>
      </c>
      <c r="K951" s="11">
        <v>284.13949500000001</v>
      </c>
      <c r="L951" s="51">
        <v>11068.644628</v>
      </c>
      <c r="M951" s="41">
        <v>324660</v>
      </c>
      <c r="N951" s="21">
        <v>16.752321981424149</v>
      </c>
      <c r="O951" s="8">
        <v>0</v>
      </c>
      <c r="P951" s="23">
        <v>-0.10153674803775192</v>
      </c>
      <c r="Q951" s="24">
        <v>0</v>
      </c>
      <c r="R951" s="24">
        <v>1</v>
      </c>
      <c r="S951" s="42">
        <v>0</v>
      </c>
      <c r="T951" s="32">
        <v>324660</v>
      </c>
      <c r="U951" s="39">
        <v>0</v>
      </c>
      <c r="V951" s="64">
        <v>357126</v>
      </c>
      <c r="W951" s="27">
        <v>18.427554179566563</v>
      </c>
      <c r="X951" s="88">
        <v>0.1</v>
      </c>
      <c r="Y951" s="26">
        <v>475716.05889557034</v>
      </c>
      <c r="Z951" s="27">
        <v>24.546752264993309</v>
      </c>
      <c r="AA951" s="89">
        <v>0.46527462236053208</v>
      </c>
      <c r="AB951" s="67">
        <v>1</v>
      </c>
      <c r="AC951" s="67">
        <v>0</v>
      </c>
      <c r="AD951" s="75">
        <v>0</v>
      </c>
      <c r="AE951" s="64">
        <v>357126</v>
      </c>
      <c r="AF951" s="27">
        <f t="shared" si="153"/>
        <v>18.427554179566563</v>
      </c>
      <c r="AG951" s="88">
        <f t="shared" si="162"/>
        <v>0.1</v>
      </c>
      <c r="AH951" s="26">
        <v>444873.53286068223</v>
      </c>
      <c r="AI951" s="27">
        <f t="shared" si="154"/>
        <v>22.955290653285978</v>
      </c>
      <c r="AJ951" s="89">
        <f t="shared" si="163"/>
        <v>0.3702751581983682</v>
      </c>
      <c r="AK951" s="67">
        <f t="shared" si="155"/>
        <v>1</v>
      </c>
      <c r="AL951" s="67">
        <f t="shared" si="156"/>
        <v>0</v>
      </c>
      <c r="AM951" s="75">
        <f t="shared" si="157"/>
        <v>0</v>
      </c>
    </row>
    <row r="952" spans="1:39" x14ac:dyDescent="0.25">
      <c r="A952" s="5"/>
      <c r="B952" s="50" t="s">
        <v>374</v>
      </c>
      <c r="C952" s="6" t="s">
        <v>2180</v>
      </c>
      <c r="D952" s="6" t="s">
        <v>2181</v>
      </c>
      <c r="E952" s="67" t="s">
        <v>947</v>
      </c>
      <c r="F952" s="76"/>
      <c r="G952" s="8">
        <v>7070</v>
      </c>
      <c r="H952" s="90">
        <f>VLOOKUP(C952,'[1]Actualisation du CIF'!B$7:G$1272,6,0)</f>
        <v>0.69979100000000005</v>
      </c>
      <c r="I952" s="68">
        <v>0.6</v>
      </c>
      <c r="J952" s="11">
        <v>132.49009899999999</v>
      </c>
      <c r="K952" s="11">
        <v>284.13949500000001</v>
      </c>
      <c r="L952" s="51">
        <v>12279.558606000001</v>
      </c>
      <c r="M952" s="41">
        <v>352564</v>
      </c>
      <c r="N952" s="21">
        <v>49.867609618104666</v>
      </c>
      <c r="O952" s="8">
        <v>0</v>
      </c>
      <c r="P952" s="23">
        <v>8.0637816147183076E-4</v>
      </c>
      <c r="Q952" s="24">
        <v>1</v>
      </c>
      <c r="R952" s="24">
        <v>0</v>
      </c>
      <c r="S952" s="42">
        <v>0</v>
      </c>
      <c r="T952" s="32">
        <v>352564</v>
      </c>
      <c r="U952" s="39">
        <v>0</v>
      </c>
      <c r="V952" s="64">
        <v>352564</v>
      </c>
      <c r="W952" s="27">
        <v>49.867609618104666</v>
      </c>
      <c r="X952" s="88">
        <v>0</v>
      </c>
      <c r="Y952" s="26">
        <v>353518.49075962236</v>
      </c>
      <c r="Z952" s="27">
        <v>50.002615383256348</v>
      </c>
      <c r="AA952" s="89">
        <v>2.7072836694114087E-3</v>
      </c>
      <c r="AB952" s="67">
        <v>1</v>
      </c>
      <c r="AC952" s="67">
        <v>0</v>
      </c>
      <c r="AD952" s="75">
        <v>0</v>
      </c>
      <c r="AE952" s="64">
        <v>352564</v>
      </c>
      <c r="AF952" s="27">
        <f t="shared" si="153"/>
        <v>49.867609618104666</v>
      </c>
      <c r="AG952" s="88">
        <f t="shared" si="162"/>
        <v>0</v>
      </c>
      <c r="AH952" s="26">
        <v>352564</v>
      </c>
      <c r="AI952" s="27">
        <f t="shared" si="154"/>
        <v>49.867609618104666</v>
      </c>
      <c r="AJ952" s="89">
        <f t="shared" si="163"/>
        <v>0</v>
      </c>
      <c r="AK952" s="67">
        <f t="shared" si="155"/>
        <v>0</v>
      </c>
      <c r="AL952" s="67">
        <f t="shared" si="156"/>
        <v>0</v>
      </c>
      <c r="AM952" s="75">
        <f t="shared" si="157"/>
        <v>1</v>
      </c>
    </row>
    <row r="953" spans="1:39" x14ac:dyDescent="0.25">
      <c r="A953" s="5"/>
      <c r="B953" s="50" t="s">
        <v>374</v>
      </c>
      <c r="C953" s="6" t="s">
        <v>2174</v>
      </c>
      <c r="D953" s="6" t="s">
        <v>2175</v>
      </c>
      <c r="E953" s="67" t="s">
        <v>947</v>
      </c>
      <c r="F953" s="76"/>
      <c r="G953" s="8">
        <v>11604</v>
      </c>
      <c r="H953" s="90">
        <f>VLOOKUP(C953,'[1]Actualisation du CIF'!B$7:G$1272,6,0)</f>
        <v>0.41758499999999998</v>
      </c>
      <c r="I953" s="68">
        <v>0.41758499999999998</v>
      </c>
      <c r="J953" s="11">
        <v>130.77318199999999</v>
      </c>
      <c r="K953" s="11">
        <v>284.13949500000001</v>
      </c>
      <c r="L953" s="51">
        <v>12004.208189999999</v>
      </c>
      <c r="M953" s="41">
        <v>400535</v>
      </c>
      <c r="N953" s="21">
        <v>34.516976904515687</v>
      </c>
      <c r="O953" s="8">
        <v>0</v>
      </c>
      <c r="P953" s="23">
        <v>-2.2232016745697128E-3</v>
      </c>
      <c r="Q953" s="24">
        <v>0</v>
      </c>
      <c r="R953" s="24">
        <v>1</v>
      </c>
      <c r="S953" s="42">
        <v>0</v>
      </c>
      <c r="T953" s="32">
        <v>400535.00000000006</v>
      </c>
      <c r="U953" s="39">
        <v>0</v>
      </c>
      <c r="V953" s="64">
        <v>400535.00000000006</v>
      </c>
      <c r="W953" s="27">
        <v>34.516976904515687</v>
      </c>
      <c r="X953" s="88">
        <v>1.4532478038989703E-16</v>
      </c>
      <c r="Y953" s="26">
        <v>409012.35972999781</v>
      </c>
      <c r="Z953" s="27">
        <v>35.247531862288675</v>
      </c>
      <c r="AA953" s="89">
        <v>2.1165091015760956E-2</v>
      </c>
      <c r="AB953" s="67">
        <v>1</v>
      </c>
      <c r="AC953" s="67">
        <v>0</v>
      </c>
      <c r="AD953" s="75">
        <v>0</v>
      </c>
      <c r="AE953" s="64">
        <v>400535.00000000006</v>
      </c>
      <c r="AF953" s="27">
        <f t="shared" si="153"/>
        <v>34.516976904515687</v>
      </c>
      <c r="AG953" s="88">
        <f t="shared" si="162"/>
        <v>1.4532478038989703E-16</v>
      </c>
      <c r="AH953" s="26">
        <v>400535.00000000006</v>
      </c>
      <c r="AI953" s="27">
        <f t="shared" si="154"/>
        <v>34.516976904515687</v>
      </c>
      <c r="AJ953" s="89">
        <f t="shared" si="163"/>
        <v>1.4532478038989703E-16</v>
      </c>
      <c r="AK953" s="67">
        <f t="shared" si="155"/>
        <v>0</v>
      </c>
      <c r="AL953" s="67">
        <f t="shared" si="156"/>
        <v>0</v>
      </c>
      <c r="AM953" s="75">
        <f t="shared" si="157"/>
        <v>1</v>
      </c>
    </row>
    <row r="954" spans="1:39" x14ac:dyDescent="0.25">
      <c r="A954" s="5"/>
      <c r="B954" s="50" t="s">
        <v>374</v>
      </c>
      <c r="C954" s="6" t="s">
        <v>2202</v>
      </c>
      <c r="D954" s="6" t="s">
        <v>2203</v>
      </c>
      <c r="E954" s="67" t="s">
        <v>947</v>
      </c>
      <c r="F954" s="76"/>
      <c r="G954" s="8">
        <v>14088</v>
      </c>
      <c r="H954" s="90">
        <f>VLOOKUP(C954,'[1]Actualisation du CIF'!B$7:G$1272,6,0)</f>
        <v>0.61025399999999996</v>
      </c>
      <c r="I954" s="68">
        <v>0.6</v>
      </c>
      <c r="J954" s="11">
        <v>165.04237599999999</v>
      </c>
      <c r="K954" s="11">
        <v>284.13949500000001</v>
      </c>
      <c r="L954" s="51">
        <v>11972.835486</v>
      </c>
      <c r="M954" s="41">
        <v>515073</v>
      </c>
      <c r="N954" s="21">
        <v>36.561115843270869</v>
      </c>
      <c r="O954" s="8">
        <v>0</v>
      </c>
      <c r="P954" s="23">
        <v>-4.6538439162290652E-3</v>
      </c>
      <c r="Q954" s="24">
        <v>0</v>
      </c>
      <c r="R954" s="24">
        <v>1</v>
      </c>
      <c r="S954" s="42">
        <v>0</v>
      </c>
      <c r="T954" s="32">
        <v>515073</v>
      </c>
      <c r="U954" s="39">
        <v>0</v>
      </c>
      <c r="V954" s="64">
        <v>566580.30000000005</v>
      </c>
      <c r="W954" s="27">
        <v>40.217227427597962</v>
      </c>
      <c r="X954" s="88">
        <v>0.10000000000000009</v>
      </c>
      <c r="Y954" s="26">
        <v>639817.01684853516</v>
      </c>
      <c r="Z954" s="27">
        <v>45.415745091463315</v>
      </c>
      <c r="AA954" s="89">
        <v>0.24218706251062502</v>
      </c>
      <c r="AB954" s="67">
        <v>1</v>
      </c>
      <c r="AC954" s="67">
        <v>0</v>
      </c>
      <c r="AD954" s="75">
        <v>0</v>
      </c>
      <c r="AE954" s="64">
        <v>539931.99840883899</v>
      </c>
      <c r="AF954" s="27">
        <f t="shared" si="153"/>
        <v>38.325667121581418</v>
      </c>
      <c r="AG954" s="88">
        <f t="shared" si="162"/>
        <v>4.8263058651567818E-2</v>
      </c>
      <c r="AH954" s="26">
        <v>598204.30805916409</v>
      </c>
      <c r="AI954" s="27">
        <f t="shared" si="154"/>
        <v>42.461975302325676</v>
      </c>
      <c r="AJ954" s="89">
        <f t="shared" si="163"/>
        <v>0.16139713799629196</v>
      </c>
      <c r="AK954" s="67">
        <f t="shared" si="155"/>
        <v>1</v>
      </c>
      <c r="AL954" s="67">
        <f t="shared" si="156"/>
        <v>0</v>
      </c>
      <c r="AM954" s="75">
        <f t="shared" si="157"/>
        <v>0</v>
      </c>
    </row>
    <row r="955" spans="1:39" x14ac:dyDescent="0.25">
      <c r="A955" s="5"/>
      <c r="B955" s="50" t="s">
        <v>374</v>
      </c>
      <c r="C955" s="6" t="s">
        <v>2184</v>
      </c>
      <c r="D955" s="6" t="s">
        <v>2185</v>
      </c>
      <c r="E955" s="67" t="s">
        <v>947</v>
      </c>
      <c r="F955" s="76" t="s">
        <v>2656</v>
      </c>
      <c r="G955" s="8">
        <v>14640</v>
      </c>
      <c r="H955" s="90">
        <f>VLOOKUP(C955,'[1]Actualisation du CIF'!B$7:G$1272,6,0)</f>
        <v>0.366753</v>
      </c>
      <c r="I955" s="68">
        <v>0.366753</v>
      </c>
      <c r="J955" s="11">
        <v>169.73319699999999</v>
      </c>
      <c r="K955" s="11">
        <v>284.13949500000001</v>
      </c>
      <c r="L955" s="51">
        <v>13916.903783</v>
      </c>
      <c r="M955" s="41">
        <v>246182</v>
      </c>
      <c r="N955" s="21">
        <v>16.815710382513661</v>
      </c>
      <c r="O955" s="8">
        <v>0</v>
      </c>
      <c r="P955" s="23">
        <v>9.3667266174656833E-3</v>
      </c>
      <c r="Q955" s="24">
        <v>1</v>
      </c>
      <c r="R955" s="24">
        <v>0</v>
      </c>
      <c r="S955" s="42">
        <v>0</v>
      </c>
      <c r="T955" s="32">
        <v>246182</v>
      </c>
      <c r="U955" s="39">
        <v>0</v>
      </c>
      <c r="V955" s="64">
        <v>270800.2</v>
      </c>
      <c r="W955" s="27">
        <v>18.497281420765027</v>
      </c>
      <c r="X955" s="88">
        <v>0.10000000000000005</v>
      </c>
      <c r="Y955" s="26">
        <v>383918.75456260005</v>
      </c>
      <c r="Z955" s="27">
        <v>26.223958644986343</v>
      </c>
      <c r="AA955" s="89">
        <v>0.55949157356183654</v>
      </c>
      <c r="AB955" s="67">
        <v>1</v>
      </c>
      <c r="AC955" s="67">
        <v>0</v>
      </c>
      <c r="AD955" s="75">
        <v>0</v>
      </c>
      <c r="AE955" s="64">
        <v>270800.2</v>
      </c>
      <c r="AF955" s="27">
        <f t="shared" si="153"/>
        <v>18.497281420765027</v>
      </c>
      <c r="AG955" s="88">
        <f t="shared" si="162"/>
        <v>0.10000000000000005</v>
      </c>
      <c r="AH955" s="26">
        <v>358980.87045755179</v>
      </c>
      <c r="AI955" s="27">
        <f t="shared" si="154"/>
        <v>24.520551260761735</v>
      </c>
      <c r="AJ955" s="89">
        <f t="shared" si="163"/>
        <v>0.45819300540881053</v>
      </c>
      <c r="AK955" s="67">
        <f t="shared" si="155"/>
        <v>1</v>
      </c>
      <c r="AL955" s="67">
        <f t="shared" si="156"/>
        <v>0</v>
      </c>
      <c r="AM955" s="75">
        <f t="shared" si="157"/>
        <v>0</v>
      </c>
    </row>
    <row r="956" spans="1:39" x14ac:dyDescent="0.25">
      <c r="A956" s="5"/>
      <c r="B956" s="50" t="s">
        <v>374</v>
      </c>
      <c r="C956" s="6" t="s">
        <v>375</v>
      </c>
      <c r="D956" s="19" t="s">
        <v>376</v>
      </c>
      <c r="E956" s="67" t="s">
        <v>2633</v>
      </c>
      <c r="F956" s="76"/>
      <c r="G956" s="8">
        <v>34436</v>
      </c>
      <c r="H956" s="90">
        <f>VLOOKUP(C956,'[1]Actualisation du CIF'!B$7:G$1272,6,0)</f>
        <v>0.45497399999999999</v>
      </c>
      <c r="I956" s="68">
        <v>0.45497399999999999</v>
      </c>
      <c r="J956" s="11">
        <v>455.41976399999999</v>
      </c>
      <c r="K956" s="11">
        <v>401.16184900000002</v>
      </c>
      <c r="L956" s="51">
        <v>13334.649947</v>
      </c>
      <c r="M956" s="41">
        <v>1027500</v>
      </c>
      <c r="N956" s="21">
        <v>29.837960274131724</v>
      </c>
      <c r="O956" s="8">
        <v>0</v>
      </c>
      <c r="P956" s="23">
        <v>-8.5470397868356002E-2</v>
      </c>
      <c r="Q956" s="24">
        <v>0</v>
      </c>
      <c r="R956" s="24">
        <v>1</v>
      </c>
      <c r="S956" s="42">
        <v>0</v>
      </c>
      <c r="T956" s="32">
        <v>1027500</v>
      </c>
      <c r="U956" s="39">
        <v>0</v>
      </c>
      <c r="V956" s="64">
        <v>1027500</v>
      </c>
      <c r="W956" s="27">
        <v>29.837960274131724</v>
      </c>
      <c r="X956" s="88">
        <v>0</v>
      </c>
      <c r="Y956" s="26">
        <v>1027500</v>
      </c>
      <c r="Z956" s="27">
        <v>29.837960274131724</v>
      </c>
      <c r="AA956" s="89">
        <v>0</v>
      </c>
      <c r="AB956" s="67">
        <v>0</v>
      </c>
      <c r="AC956" s="67">
        <v>0</v>
      </c>
      <c r="AD956" s="75">
        <v>1</v>
      </c>
      <c r="AE956" s="64">
        <v>1027500</v>
      </c>
      <c r="AF956" s="27">
        <f t="shared" si="153"/>
        <v>29.837960274131724</v>
      </c>
      <c r="AG956" s="88">
        <f t="shared" si="162"/>
        <v>0</v>
      </c>
      <c r="AH956" s="26">
        <v>1027500</v>
      </c>
      <c r="AI956" s="27">
        <f t="shared" si="154"/>
        <v>29.837960274131724</v>
      </c>
      <c r="AJ956" s="89">
        <f t="shared" si="163"/>
        <v>0</v>
      </c>
      <c r="AK956" s="67">
        <f t="shared" si="155"/>
        <v>0</v>
      </c>
      <c r="AL956" s="67">
        <f t="shared" si="156"/>
        <v>0</v>
      </c>
      <c r="AM956" s="75">
        <f t="shared" si="157"/>
        <v>1</v>
      </c>
    </row>
    <row r="957" spans="1:39" x14ac:dyDescent="0.25">
      <c r="A957" s="5"/>
      <c r="B957" s="50" t="s">
        <v>374</v>
      </c>
      <c r="C957" s="6" t="s">
        <v>2198</v>
      </c>
      <c r="D957" s="6" t="s">
        <v>2199</v>
      </c>
      <c r="E957" s="67" t="s">
        <v>947</v>
      </c>
      <c r="F957" s="76"/>
      <c r="G957" s="8">
        <v>8157</v>
      </c>
      <c r="H957" s="90">
        <f>VLOOKUP(C957,'[1]Actualisation du CIF'!B$7:G$1272,6,0)</f>
        <v>0.40704299999999999</v>
      </c>
      <c r="I957" s="68">
        <v>0.6</v>
      </c>
      <c r="J957" s="11">
        <v>176.96273099999999</v>
      </c>
      <c r="K957" s="11">
        <v>284.13949500000001</v>
      </c>
      <c r="L957" s="51">
        <v>12201.862687000001</v>
      </c>
      <c r="M957" s="41">
        <v>275101</v>
      </c>
      <c r="N957" s="21">
        <v>33.725757018511707</v>
      </c>
      <c r="O957" s="8">
        <v>0</v>
      </c>
      <c r="P957" s="23">
        <v>2.8374413186452881E-3</v>
      </c>
      <c r="Q957" s="24">
        <v>1</v>
      </c>
      <c r="R957" s="24">
        <v>0</v>
      </c>
      <c r="S957" s="42">
        <v>0</v>
      </c>
      <c r="T957" s="32">
        <v>275101</v>
      </c>
      <c r="U957" s="39">
        <v>0</v>
      </c>
      <c r="V957" s="64">
        <v>261345.94999999998</v>
      </c>
      <c r="W957" s="27">
        <v>32.03946916758612</v>
      </c>
      <c r="X957" s="88">
        <v>-5.0000000000000065E-2</v>
      </c>
      <c r="Y957" s="26">
        <v>242372.74659207906</v>
      </c>
      <c r="Z957" s="27">
        <v>29.713466543101514</v>
      </c>
      <c r="AA957" s="89">
        <v>-0.11896813682218874</v>
      </c>
      <c r="AB957" s="67">
        <v>0</v>
      </c>
      <c r="AC957" s="67">
        <v>1</v>
      </c>
      <c r="AD957" s="75">
        <v>0</v>
      </c>
      <c r="AE957" s="64">
        <v>301510.26743918698</v>
      </c>
      <c r="AF957" s="27">
        <f t="shared" si="153"/>
        <v>36.963377153265533</v>
      </c>
      <c r="AG957" s="88">
        <f t="shared" si="162"/>
        <v>9.599844216919233E-2</v>
      </c>
      <c r="AH957" s="26">
        <v>334050.84610232594</v>
      </c>
      <c r="AI957" s="27">
        <f t="shared" si="154"/>
        <v>40.952659813942127</v>
      </c>
      <c r="AJ957" s="89">
        <f t="shared" si="163"/>
        <v>0.2142843759285715</v>
      </c>
      <c r="AK957" s="67">
        <f t="shared" si="155"/>
        <v>1</v>
      </c>
      <c r="AL957" s="67">
        <f t="shared" si="156"/>
        <v>0</v>
      </c>
      <c r="AM957" s="75">
        <f t="shared" si="157"/>
        <v>0</v>
      </c>
    </row>
    <row r="958" spans="1:39" x14ac:dyDescent="0.25">
      <c r="A958" s="5"/>
      <c r="B958" s="50" t="s">
        <v>374</v>
      </c>
      <c r="C958" s="6" t="s">
        <v>2196</v>
      </c>
      <c r="D958" s="6" t="s">
        <v>2197</v>
      </c>
      <c r="E958" s="67" t="s">
        <v>947</v>
      </c>
      <c r="F958" s="76"/>
      <c r="G958" s="8">
        <v>10803</v>
      </c>
      <c r="H958" s="90">
        <f>VLOOKUP(C958,'[1]Actualisation du CIF'!B$7:G$1272,6,0)</f>
        <v>0.39149800000000001</v>
      </c>
      <c r="I958" s="68">
        <v>0.39183499999999999</v>
      </c>
      <c r="J958" s="11">
        <v>160.18281999999999</v>
      </c>
      <c r="K958" s="11">
        <v>284.13949500000001</v>
      </c>
      <c r="L958" s="51">
        <v>12010.056245</v>
      </c>
      <c r="M958" s="41">
        <v>291240</v>
      </c>
      <c r="N958" s="21">
        <v>26.959178006109415</v>
      </c>
      <c r="O958" s="8">
        <v>0</v>
      </c>
      <c r="P958" s="23">
        <v>-7.2068797972018955E-2</v>
      </c>
      <c r="Q958" s="24">
        <v>0</v>
      </c>
      <c r="R958" s="24">
        <v>1</v>
      </c>
      <c r="S958" s="42">
        <v>0</v>
      </c>
      <c r="T958" s="32">
        <v>291240</v>
      </c>
      <c r="U958" s="39">
        <v>0</v>
      </c>
      <c r="V958" s="64">
        <v>307524.22693930735</v>
      </c>
      <c r="W958" s="27">
        <v>28.4665580800988</v>
      </c>
      <c r="X958" s="88">
        <v>5.5913428578860565E-2</v>
      </c>
      <c r="Y958" s="26">
        <v>324122.83628624794</v>
      </c>
      <c r="Z958" s="27">
        <v>30.003039552554654</v>
      </c>
      <c r="AA958" s="89">
        <v>0.11290631879634645</v>
      </c>
      <c r="AB958" s="67">
        <v>1</v>
      </c>
      <c r="AC958" s="67">
        <v>0</v>
      </c>
      <c r="AD958" s="75">
        <v>0</v>
      </c>
      <c r="AE958" s="64">
        <v>291240</v>
      </c>
      <c r="AF958" s="27">
        <f t="shared" si="153"/>
        <v>26.959178006109415</v>
      </c>
      <c r="AG958" s="88">
        <f t="shared" si="162"/>
        <v>0</v>
      </c>
      <c r="AH958" s="26">
        <v>303297.63610018604</v>
      </c>
      <c r="AI958" s="27">
        <f t="shared" si="154"/>
        <v>28.075315754900124</v>
      </c>
      <c r="AJ958" s="89">
        <f t="shared" si="163"/>
        <v>4.140103042228415E-2</v>
      </c>
      <c r="AK958" s="67">
        <f t="shared" si="155"/>
        <v>1</v>
      </c>
      <c r="AL958" s="67">
        <f t="shared" si="156"/>
        <v>0</v>
      </c>
      <c r="AM958" s="75">
        <f t="shared" si="157"/>
        <v>0</v>
      </c>
    </row>
    <row r="959" spans="1:39" x14ac:dyDescent="0.25">
      <c r="A959" s="5"/>
      <c r="B959" s="50" t="s">
        <v>374</v>
      </c>
      <c r="C959" s="6" t="s">
        <v>2190</v>
      </c>
      <c r="D959" s="6" t="s">
        <v>2191</v>
      </c>
      <c r="E959" s="67" t="s">
        <v>947</v>
      </c>
      <c r="F959" s="76"/>
      <c r="G959" s="8">
        <v>20568</v>
      </c>
      <c r="H959" s="90">
        <f>VLOOKUP(C959,'[1]Actualisation du CIF'!B$7:G$1272,6,0)</f>
        <v>0.49675399999999997</v>
      </c>
      <c r="I959" s="68">
        <v>0.49970399999999998</v>
      </c>
      <c r="J959" s="11">
        <v>301.02737300000001</v>
      </c>
      <c r="K959" s="11">
        <v>284.13949500000001</v>
      </c>
      <c r="L959" s="51">
        <v>12030.058231999999</v>
      </c>
      <c r="M959" s="41">
        <v>226823</v>
      </c>
      <c r="N959" s="21">
        <v>11.02795604823026</v>
      </c>
      <c r="O959" s="8">
        <v>0</v>
      </c>
      <c r="P959" s="23">
        <v>-0.15073778344282424</v>
      </c>
      <c r="Q959" s="24">
        <v>0</v>
      </c>
      <c r="R959" s="24">
        <v>1</v>
      </c>
      <c r="S959" s="42">
        <v>0</v>
      </c>
      <c r="T959" s="32">
        <v>226823</v>
      </c>
      <c r="U959" s="39">
        <v>0</v>
      </c>
      <c r="V959" s="64">
        <v>249505.30000000005</v>
      </c>
      <c r="W959" s="27">
        <v>12.13075165305329</v>
      </c>
      <c r="X959" s="88">
        <v>0.1000000000000002</v>
      </c>
      <c r="Y959" s="26">
        <v>365300.70973000018</v>
      </c>
      <c r="Z959" s="27">
        <v>17.760633495235325</v>
      </c>
      <c r="AA959" s="89">
        <v>0.61051000000000077</v>
      </c>
      <c r="AB959" s="67">
        <v>1</v>
      </c>
      <c r="AC959" s="67">
        <v>0</v>
      </c>
      <c r="AD959" s="75">
        <v>0</v>
      </c>
      <c r="AE959" s="64">
        <v>249505.30000000005</v>
      </c>
      <c r="AF959" s="27">
        <f t="shared" si="153"/>
        <v>12.13075165305329</v>
      </c>
      <c r="AG959" s="88">
        <f t="shared" si="162"/>
        <v>0.1000000000000002</v>
      </c>
      <c r="AH959" s="26">
        <v>365300.70973000018</v>
      </c>
      <c r="AI959" s="27">
        <f t="shared" si="154"/>
        <v>17.760633495235325</v>
      </c>
      <c r="AJ959" s="89">
        <f t="shared" si="163"/>
        <v>0.61051000000000077</v>
      </c>
      <c r="AK959" s="67">
        <f t="shared" si="155"/>
        <v>1</v>
      </c>
      <c r="AL959" s="67">
        <f t="shared" si="156"/>
        <v>0</v>
      </c>
      <c r="AM959" s="75">
        <f t="shared" si="157"/>
        <v>0</v>
      </c>
    </row>
    <row r="960" spans="1:39" x14ac:dyDescent="0.25">
      <c r="A960" s="5"/>
      <c r="B960" s="50" t="s">
        <v>374</v>
      </c>
      <c r="C960" s="6" t="s">
        <v>845</v>
      </c>
      <c r="D960" s="6" t="s">
        <v>846</v>
      </c>
      <c r="E960" s="67" t="s">
        <v>543</v>
      </c>
      <c r="F960" s="76"/>
      <c r="G960" s="8">
        <v>6494</v>
      </c>
      <c r="H960" s="90">
        <f>VLOOKUP(C960,'[1]Actualisation du CIF'!B$7:G$1272,6,0)</f>
        <v>0.62312699999999999</v>
      </c>
      <c r="I960" s="68">
        <v>0.6</v>
      </c>
      <c r="J960" s="11">
        <v>121.535263</v>
      </c>
      <c r="K960" s="11">
        <v>177.267167</v>
      </c>
      <c r="L960" s="51">
        <v>11843.826905</v>
      </c>
      <c r="M960" s="41">
        <v>149982</v>
      </c>
      <c r="N960" s="21">
        <v>23.095472744071451</v>
      </c>
      <c r="O960" s="8">
        <v>0</v>
      </c>
      <c r="P960" s="23">
        <v>2.414390499337346E-3</v>
      </c>
      <c r="Q960" s="24">
        <v>1</v>
      </c>
      <c r="R960" s="24">
        <v>0</v>
      </c>
      <c r="S960" s="42">
        <v>0</v>
      </c>
      <c r="T960" s="32">
        <v>149982</v>
      </c>
      <c r="U960" s="39">
        <v>0</v>
      </c>
      <c r="V960" s="64">
        <v>164980.20000000001</v>
      </c>
      <c r="W960" s="27">
        <v>25.405020018478599</v>
      </c>
      <c r="X960" s="88">
        <v>0.10000000000000007</v>
      </c>
      <c r="Y960" s="26">
        <v>241547.51082000011</v>
      </c>
      <c r="Z960" s="27">
        <v>37.195489809054529</v>
      </c>
      <c r="AA960" s="89">
        <v>0.61051000000000077</v>
      </c>
      <c r="AB960" s="67">
        <v>1</v>
      </c>
      <c r="AC960" s="67">
        <v>0</v>
      </c>
      <c r="AD960" s="75">
        <v>0</v>
      </c>
      <c r="AE960" s="64">
        <v>164980.20000000001</v>
      </c>
      <c r="AF960" s="27">
        <f t="shared" si="153"/>
        <v>25.405020018478599</v>
      </c>
      <c r="AG960" s="88">
        <f t="shared" si="162"/>
        <v>0.10000000000000007</v>
      </c>
      <c r="AH960" s="26">
        <v>241547.51082000011</v>
      </c>
      <c r="AI960" s="27">
        <f t="shared" si="154"/>
        <v>37.195489809054529</v>
      </c>
      <c r="AJ960" s="89">
        <f t="shared" si="163"/>
        <v>0.61051000000000077</v>
      </c>
      <c r="AK960" s="67">
        <f t="shared" si="155"/>
        <v>1</v>
      </c>
      <c r="AL960" s="67">
        <f t="shared" si="156"/>
        <v>0</v>
      </c>
      <c r="AM960" s="75">
        <f t="shared" si="157"/>
        <v>0</v>
      </c>
    </row>
    <row r="961" spans="1:39" x14ac:dyDescent="0.25">
      <c r="A961" s="5"/>
      <c r="B961" s="50" t="s">
        <v>374</v>
      </c>
      <c r="C961" s="6" t="s">
        <v>2200</v>
      </c>
      <c r="D961" s="6" t="s">
        <v>2201</v>
      </c>
      <c r="E961" s="67" t="s">
        <v>947</v>
      </c>
      <c r="F961" s="76"/>
      <c r="G961" s="8">
        <v>12911</v>
      </c>
      <c r="H961" s="90">
        <f>VLOOKUP(C961,'[1]Actualisation du CIF'!B$7:G$1272,6,0)</f>
        <v>0.67812799999999995</v>
      </c>
      <c r="I961" s="68">
        <v>0.6</v>
      </c>
      <c r="J961" s="11">
        <v>134.63023799999999</v>
      </c>
      <c r="K961" s="11">
        <v>284.13949500000001</v>
      </c>
      <c r="L961" s="51">
        <v>12984.202808</v>
      </c>
      <c r="M961" s="41">
        <v>545413</v>
      </c>
      <c r="N961" s="21">
        <v>42.244055456587404</v>
      </c>
      <c r="O961" s="8">
        <v>0</v>
      </c>
      <c r="P961" s="23">
        <v>8.9786485064240352E-3</v>
      </c>
      <c r="Q961" s="24">
        <v>1</v>
      </c>
      <c r="R961" s="24">
        <v>0</v>
      </c>
      <c r="S961" s="42">
        <v>0</v>
      </c>
      <c r="T961" s="32">
        <v>545413</v>
      </c>
      <c r="U961" s="39">
        <v>0</v>
      </c>
      <c r="V961" s="64">
        <v>598560.49933794979</v>
      </c>
      <c r="W961" s="27">
        <v>46.36050649352876</v>
      </c>
      <c r="X961" s="88">
        <v>9.7444504142640151E-2</v>
      </c>
      <c r="Y961" s="26">
        <v>630867.78126465518</v>
      </c>
      <c r="Z961" s="27">
        <v>48.862813203055936</v>
      </c>
      <c r="AA961" s="89">
        <v>0.15667903270485883</v>
      </c>
      <c r="AB961" s="67">
        <v>1</v>
      </c>
      <c r="AC961" s="67">
        <v>0</v>
      </c>
      <c r="AD961" s="75">
        <v>0</v>
      </c>
      <c r="AE961" s="64">
        <v>545413</v>
      </c>
      <c r="AF961" s="27">
        <f t="shared" si="153"/>
        <v>42.244055456587404</v>
      </c>
      <c r="AG961" s="88">
        <f t="shared" si="162"/>
        <v>0</v>
      </c>
      <c r="AH961" s="26">
        <v>589774.6067439242</v>
      </c>
      <c r="AI961" s="27">
        <f t="shared" si="154"/>
        <v>45.680009816739542</v>
      </c>
      <c r="AJ961" s="89">
        <f t="shared" si="163"/>
        <v>8.133580744119448E-2</v>
      </c>
      <c r="AK961" s="67">
        <f t="shared" si="155"/>
        <v>1</v>
      </c>
      <c r="AL961" s="67">
        <f t="shared" si="156"/>
        <v>0</v>
      </c>
      <c r="AM961" s="75">
        <f t="shared" si="157"/>
        <v>0</v>
      </c>
    </row>
    <row r="962" spans="1:39" x14ac:dyDescent="0.25">
      <c r="A962" s="5"/>
      <c r="B962" s="50" t="s">
        <v>374</v>
      </c>
      <c r="C962" s="6" t="s">
        <v>2176</v>
      </c>
      <c r="D962" s="6" t="s">
        <v>2177</v>
      </c>
      <c r="E962" s="67" t="s">
        <v>947</v>
      </c>
      <c r="F962" s="76"/>
      <c r="G962" s="8">
        <v>8425</v>
      </c>
      <c r="H962" s="90">
        <f>VLOOKUP(C962,'[1]Actualisation du CIF'!B$7:G$1272,6,0)</f>
        <v>0.52974299999999996</v>
      </c>
      <c r="I962" s="68">
        <v>0.55519300000000005</v>
      </c>
      <c r="J962" s="11">
        <v>147.05578600000001</v>
      </c>
      <c r="K962" s="11">
        <v>284.13949500000001</v>
      </c>
      <c r="L962" s="51">
        <v>11420.660712000001</v>
      </c>
      <c r="M962" s="41">
        <v>370392</v>
      </c>
      <c r="N962" s="21">
        <v>43.963442136498514</v>
      </c>
      <c r="O962" s="8">
        <v>0</v>
      </c>
      <c r="P962" s="23">
        <v>-1.4083140373038034E-3</v>
      </c>
      <c r="Q962" s="24">
        <v>0</v>
      </c>
      <c r="R962" s="24">
        <v>1</v>
      </c>
      <c r="S962" s="42">
        <v>0</v>
      </c>
      <c r="T962" s="32">
        <v>370392</v>
      </c>
      <c r="U962" s="39">
        <v>0</v>
      </c>
      <c r="V962" s="64">
        <v>370392</v>
      </c>
      <c r="W962" s="27">
        <v>43.963442136498514</v>
      </c>
      <c r="X962" s="88">
        <v>0</v>
      </c>
      <c r="Y962" s="26">
        <v>370392</v>
      </c>
      <c r="Z962" s="27">
        <v>43.963442136498514</v>
      </c>
      <c r="AA962" s="89">
        <v>0</v>
      </c>
      <c r="AB962" s="67">
        <v>0</v>
      </c>
      <c r="AC962" s="67">
        <v>0</v>
      </c>
      <c r="AD962" s="75">
        <v>1</v>
      </c>
      <c r="AE962" s="64">
        <v>370392</v>
      </c>
      <c r="AF962" s="27">
        <f t="shared" si="153"/>
        <v>43.963442136498514</v>
      </c>
      <c r="AG962" s="88">
        <f t="shared" si="162"/>
        <v>0</v>
      </c>
      <c r="AH962" s="26">
        <v>370392</v>
      </c>
      <c r="AI962" s="27">
        <f t="shared" si="154"/>
        <v>43.963442136498514</v>
      </c>
      <c r="AJ962" s="89">
        <f t="shared" si="163"/>
        <v>0</v>
      </c>
      <c r="AK962" s="67">
        <f t="shared" si="155"/>
        <v>0</v>
      </c>
      <c r="AL962" s="67">
        <f t="shared" si="156"/>
        <v>0</v>
      </c>
      <c r="AM962" s="75">
        <f t="shared" si="157"/>
        <v>1</v>
      </c>
    </row>
    <row r="963" spans="1:39" x14ac:dyDescent="0.25">
      <c r="A963" s="5"/>
      <c r="B963" s="50" t="s">
        <v>374</v>
      </c>
      <c r="C963" s="6" t="s">
        <v>2172</v>
      </c>
      <c r="D963" s="6" t="s">
        <v>2173</v>
      </c>
      <c r="E963" s="67" t="s">
        <v>947</v>
      </c>
      <c r="F963" s="76"/>
      <c r="G963" s="8">
        <v>21694</v>
      </c>
      <c r="H963" s="90">
        <f>VLOOKUP(C963,'[1]Actualisation du CIF'!B$7:G$1272,6,0)</f>
        <v>0.51589399999999996</v>
      </c>
      <c r="I963" s="68">
        <v>0.50481500000000001</v>
      </c>
      <c r="J963" s="11">
        <v>189.71517499999999</v>
      </c>
      <c r="K963" s="11">
        <v>284.13949500000001</v>
      </c>
      <c r="L963" s="51">
        <v>13093.231457</v>
      </c>
      <c r="M963" s="41">
        <v>531152</v>
      </c>
      <c r="N963" s="21">
        <v>24.483820411173596</v>
      </c>
      <c r="O963" s="8">
        <v>0</v>
      </c>
      <c r="P963" s="23">
        <v>3.5263114977122562E-3</v>
      </c>
      <c r="Q963" s="24">
        <v>1</v>
      </c>
      <c r="R963" s="24">
        <v>0</v>
      </c>
      <c r="S963" s="42">
        <v>0</v>
      </c>
      <c r="T963" s="32">
        <v>531152</v>
      </c>
      <c r="U963" s="39">
        <v>0</v>
      </c>
      <c r="V963" s="64">
        <v>584267.20000000007</v>
      </c>
      <c r="W963" s="27">
        <v>26.932202452290959</v>
      </c>
      <c r="X963" s="88">
        <v>0.10000000000000013</v>
      </c>
      <c r="Y963" s="26">
        <v>776015.07389642531</v>
      </c>
      <c r="Z963" s="27">
        <v>35.770953899530994</v>
      </c>
      <c r="AA963" s="89">
        <v>0.46100376897088841</v>
      </c>
      <c r="AB963" s="67">
        <v>1</v>
      </c>
      <c r="AC963" s="67">
        <v>0</v>
      </c>
      <c r="AD963" s="75">
        <v>0</v>
      </c>
      <c r="AE963" s="64">
        <v>584267.20000000007</v>
      </c>
      <c r="AF963" s="27">
        <f t="shared" si="153"/>
        <v>26.932202452290959</v>
      </c>
      <c r="AG963" s="88">
        <f t="shared" si="162"/>
        <v>0.10000000000000013</v>
      </c>
      <c r="AH963" s="26">
        <v>710060.69764974155</v>
      </c>
      <c r="AI963" s="27">
        <f t="shared" si="154"/>
        <v>32.730741110433371</v>
      </c>
      <c r="AJ963" s="89">
        <f t="shared" si="163"/>
        <v>0.33683144871852416</v>
      </c>
      <c r="AK963" s="67">
        <f t="shared" si="155"/>
        <v>1</v>
      </c>
      <c r="AL963" s="67">
        <f t="shared" si="156"/>
        <v>0</v>
      </c>
      <c r="AM963" s="75">
        <f t="shared" si="157"/>
        <v>0</v>
      </c>
    </row>
    <row r="964" spans="1:39" x14ac:dyDescent="0.25">
      <c r="A964" s="5"/>
      <c r="B964" s="50" t="s">
        <v>374</v>
      </c>
      <c r="C964" s="6" t="s">
        <v>2186</v>
      </c>
      <c r="D964" s="6" t="s">
        <v>2187</v>
      </c>
      <c r="E964" s="67" t="s">
        <v>947</v>
      </c>
      <c r="F964" s="76"/>
      <c r="G964" s="8">
        <v>16456</v>
      </c>
      <c r="H964" s="90">
        <f>VLOOKUP(C964,'[1]Actualisation du CIF'!B$7:G$1272,6,0)</f>
        <v>0.453343</v>
      </c>
      <c r="I964" s="68">
        <v>0.41315000000000002</v>
      </c>
      <c r="J964" s="11">
        <v>242.01476700000001</v>
      </c>
      <c r="K964" s="11">
        <v>284.13949500000001</v>
      </c>
      <c r="L964" s="51">
        <v>11816.88661</v>
      </c>
      <c r="M964" s="41">
        <v>242715</v>
      </c>
      <c r="N964" s="21">
        <v>14.74933155080214</v>
      </c>
      <c r="O964" s="8">
        <v>0</v>
      </c>
      <c r="P964" s="23">
        <v>-1.487273427175898E-2</v>
      </c>
      <c r="Q964" s="24">
        <v>0</v>
      </c>
      <c r="R964" s="24">
        <v>1</v>
      </c>
      <c r="S964" s="42">
        <v>0</v>
      </c>
      <c r="T964" s="32">
        <v>242715</v>
      </c>
      <c r="U964" s="39">
        <v>0</v>
      </c>
      <c r="V964" s="64">
        <v>266986.5</v>
      </c>
      <c r="W964" s="27">
        <v>16.224264705882351</v>
      </c>
      <c r="X964" s="88">
        <v>0.1</v>
      </c>
      <c r="Y964" s="26">
        <v>390894.93465000007</v>
      </c>
      <c r="Z964" s="27">
        <v>23.753945955882358</v>
      </c>
      <c r="AA964" s="89">
        <v>0.61051000000000033</v>
      </c>
      <c r="AB964" s="67">
        <v>1</v>
      </c>
      <c r="AC964" s="67">
        <v>0</v>
      </c>
      <c r="AD964" s="75">
        <v>0</v>
      </c>
      <c r="AE964" s="64">
        <v>266986.5</v>
      </c>
      <c r="AF964" s="27">
        <f t="shared" si="153"/>
        <v>16.224264705882351</v>
      </c>
      <c r="AG964" s="88">
        <f t="shared" si="162"/>
        <v>0.1</v>
      </c>
      <c r="AH964" s="26">
        <v>390894.93465000007</v>
      </c>
      <c r="AI964" s="27">
        <f t="shared" si="154"/>
        <v>23.753945955882358</v>
      </c>
      <c r="AJ964" s="89">
        <f t="shared" si="163"/>
        <v>0.61051000000000033</v>
      </c>
      <c r="AK964" s="67">
        <f t="shared" si="155"/>
        <v>1</v>
      </c>
      <c r="AL964" s="67">
        <f t="shared" si="156"/>
        <v>0</v>
      </c>
      <c r="AM964" s="75">
        <f t="shared" si="157"/>
        <v>0</v>
      </c>
    </row>
    <row r="965" spans="1:39" x14ac:dyDescent="0.25">
      <c r="A965" s="5"/>
      <c r="B965" s="50" t="s">
        <v>374</v>
      </c>
      <c r="C965" s="6" t="s">
        <v>2182</v>
      </c>
      <c r="D965" s="6" t="s">
        <v>2183</v>
      </c>
      <c r="E965" s="67" t="s">
        <v>947</v>
      </c>
      <c r="F965" s="76"/>
      <c r="G965" s="8">
        <v>12490</v>
      </c>
      <c r="H965" s="90">
        <f>VLOOKUP(C965,'[1]Actualisation du CIF'!B$7:G$1272,6,0)</f>
        <v>0.55591500000000005</v>
      </c>
      <c r="I965" s="68">
        <v>0.56714500000000001</v>
      </c>
      <c r="J965" s="11">
        <v>177.79927900000001</v>
      </c>
      <c r="K965" s="11">
        <v>284.13949500000001</v>
      </c>
      <c r="L965" s="51">
        <v>12428.928123</v>
      </c>
      <c r="M965" s="41">
        <v>345725</v>
      </c>
      <c r="N965" s="21">
        <v>27.680144115292233</v>
      </c>
      <c r="O965" s="8">
        <v>0</v>
      </c>
      <c r="P965" s="23">
        <v>-7.1826137166780535E-4</v>
      </c>
      <c r="Q965" s="24">
        <v>0</v>
      </c>
      <c r="R965" s="24">
        <v>1</v>
      </c>
      <c r="S965" s="42">
        <v>0</v>
      </c>
      <c r="T965" s="32">
        <v>345725</v>
      </c>
      <c r="U965" s="39">
        <v>0</v>
      </c>
      <c r="V965" s="64">
        <v>380297.50000000006</v>
      </c>
      <c r="W965" s="27">
        <v>30.448158526821462</v>
      </c>
      <c r="X965" s="88">
        <v>0.10000000000000017</v>
      </c>
      <c r="Y965" s="26">
        <v>502926.18310601678</v>
      </c>
      <c r="Z965" s="27">
        <v>40.26630769463705</v>
      </c>
      <c r="AA965" s="89">
        <v>0.45470007406469526</v>
      </c>
      <c r="AB965" s="67">
        <v>1</v>
      </c>
      <c r="AC965" s="67">
        <v>0</v>
      </c>
      <c r="AD965" s="75">
        <v>0</v>
      </c>
      <c r="AE965" s="64">
        <v>380297.50000000006</v>
      </c>
      <c r="AF965" s="27">
        <f t="shared" si="153"/>
        <v>30.448158526821462</v>
      </c>
      <c r="AG965" s="88">
        <f t="shared" si="162"/>
        <v>0.10000000000000017</v>
      </c>
      <c r="AH965" s="26">
        <v>479747.89505798923</v>
      </c>
      <c r="AI965" s="27">
        <f t="shared" si="154"/>
        <v>38.410560052681284</v>
      </c>
      <c r="AJ965" s="89">
        <f t="shared" si="163"/>
        <v>0.38765751698022771</v>
      </c>
      <c r="AK965" s="67">
        <f t="shared" si="155"/>
        <v>1</v>
      </c>
      <c r="AL965" s="67">
        <f t="shared" si="156"/>
        <v>0</v>
      </c>
      <c r="AM965" s="75">
        <f t="shared" si="157"/>
        <v>0</v>
      </c>
    </row>
    <row r="966" spans="1:39" x14ac:dyDescent="0.25">
      <c r="A966" s="5"/>
      <c r="B966" s="50" t="s">
        <v>374</v>
      </c>
      <c r="C966" s="6" t="s">
        <v>2194</v>
      </c>
      <c r="D966" s="6" t="s">
        <v>2195</v>
      </c>
      <c r="E966" s="67" t="s">
        <v>947</v>
      </c>
      <c r="F966" s="76" t="s">
        <v>2656</v>
      </c>
      <c r="G966" s="8">
        <v>10167</v>
      </c>
      <c r="H966" s="90">
        <f>VLOOKUP(C966,'[1]Actualisation du CIF'!B$7:G$1272,6,0)</f>
        <v>0.366753</v>
      </c>
      <c r="I966" s="68">
        <v>0.366753</v>
      </c>
      <c r="J966" s="11">
        <v>135.06639100000001</v>
      </c>
      <c r="K966" s="11">
        <v>284.13949500000001</v>
      </c>
      <c r="L966" s="51">
        <v>12040.581763</v>
      </c>
      <c r="M966" s="41">
        <v>202734</v>
      </c>
      <c r="N966" s="21">
        <v>19.940395396872233</v>
      </c>
      <c r="O966" s="8">
        <v>0</v>
      </c>
      <c r="P966" s="23">
        <v>0.49678844418650137</v>
      </c>
      <c r="Q966" s="24">
        <v>1</v>
      </c>
      <c r="R966" s="24">
        <v>0</v>
      </c>
      <c r="S966" s="42">
        <v>0</v>
      </c>
      <c r="T966" s="32">
        <v>202734</v>
      </c>
      <c r="U966" s="39">
        <v>0</v>
      </c>
      <c r="V966" s="64">
        <v>223007.40000000002</v>
      </c>
      <c r="W966" s="27">
        <v>21.934434936559459</v>
      </c>
      <c r="X966" s="88">
        <v>0.10000000000000012</v>
      </c>
      <c r="Y966" s="26">
        <v>309466.72997295792</v>
      </c>
      <c r="Z966" s="27">
        <v>30.438352510372571</v>
      </c>
      <c r="AA966" s="89">
        <v>0.5264668480519199</v>
      </c>
      <c r="AB966" s="67">
        <v>1</v>
      </c>
      <c r="AC966" s="67">
        <v>0</v>
      </c>
      <c r="AD966" s="75">
        <v>0</v>
      </c>
      <c r="AE966" s="64">
        <v>223007.40000000002</v>
      </c>
      <c r="AF966" s="27">
        <f t="shared" si="153"/>
        <v>21.934434936559459</v>
      </c>
      <c r="AG966" s="88">
        <f t="shared" si="162"/>
        <v>0.10000000000000012</v>
      </c>
      <c r="AH966" s="26">
        <v>289301.25391784305</v>
      </c>
      <c r="AI966" s="27">
        <f t="shared" si="154"/>
        <v>28.454928092637264</v>
      </c>
      <c r="AJ966" s="89">
        <f t="shared" si="163"/>
        <v>0.42699919065298886</v>
      </c>
      <c r="AK966" s="67">
        <f t="shared" si="155"/>
        <v>1</v>
      </c>
      <c r="AL966" s="67">
        <f t="shared" si="156"/>
        <v>0</v>
      </c>
      <c r="AM966" s="75">
        <f t="shared" si="157"/>
        <v>0</v>
      </c>
    </row>
    <row r="967" spans="1:39" x14ac:dyDescent="0.25">
      <c r="A967" s="5"/>
      <c r="B967" s="50" t="s">
        <v>377</v>
      </c>
      <c r="C967" s="6" t="s">
        <v>2218</v>
      </c>
      <c r="D967" s="6" t="s">
        <v>2219</v>
      </c>
      <c r="E967" s="67" t="s">
        <v>947</v>
      </c>
      <c r="F967" s="76"/>
      <c r="G967" s="8">
        <v>12928</v>
      </c>
      <c r="H967" s="90">
        <f>VLOOKUP(C967,'[1]Actualisation du CIF'!B$7:G$1272,6,0)</f>
        <v>0.33139299999999999</v>
      </c>
      <c r="I967" s="68">
        <v>0.33311499999999999</v>
      </c>
      <c r="J967" s="11">
        <v>181.19337899999999</v>
      </c>
      <c r="K967" s="11">
        <v>284.13949500000001</v>
      </c>
      <c r="L967" s="51">
        <v>12670.545227000001</v>
      </c>
      <c r="M967" s="41">
        <v>207677</v>
      </c>
      <c r="N967" s="21">
        <v>16.064124381188119</v>
      </c>
      <c r="O967" s="8">
        <v>0</v>
      </c>
      <c r="P967" s="23">
        <v>-7.8633753025106889E-2</v>
      </c>
      <c r="Q967" s="24">
        <v>0</v>
      </c>
      <c r="R967" s="24">
        <v>1</v>
      </c>
      <c r="S967" s="42">
        <v>0</v>
      </c>
      <c r="T967" s="32">
        <v>207677</v>
      </c>
      <c r="U967" s="39">
        <v>0</v>
      </c>
      <c r="V967" s="64">
        <v>228444.7</v>
      </c>
      <c r="W967" s="27">
        <v>17.670536819306932</v>
      </c>
      <c r="X967" s="88">
        <v>0.10000000000000006</v>
      </c>
      <c r="Y967" s="26">
        <v>305984.91307708132</v>
      </c>
      <c r="Z967" s="27">
        <v>23.668387459551465</v>
      </c>
      <c r="AA967" s="89">
        <v>0.47336928536660933</v>
      </c>
      <c r="AB967" s="67">
        <v>1</v>
      </c>
      <c r="AC967" s="67">
        <v>0</v>
      </c>
      <c r="AD967" s="75">
        <v>0</v>
      </c>
      <c r="AE967" s="64">
        <v>228444.7</v>
      </c>
      <c r="AF967" s="27">
        <f t="shared" si="153"/>
        <v>17.670536819306932</v>
      </c>
      <c r="AG967" s="88">
        <f t="shared" si="162"/>
        <v>0.10000000000000006</v>
      </c>
      <c r="AH967" s="26">
        <v>287596.53201087046</v>
      </c>
      <c r="AI967" s="27">
        <f t="shared" si="154"/>
        <v>22.246018874603223</v>
      </c>
      <c r="AJ967" s="89">
        <f t="shared" si="163"/>
        <v>0.38482610982858217</v>
      </c>
      <c r="AK967" s="67">
        <f t="shared" si="155"/>
        <v>1</v>
      </c>
      <c r="AL967" s="67">
        <f t="shared" si="156"/>
        <v>0</v>
      </c>
      <c r="AM967" s="75">
        <f t="shared" si="157"/>
        <v>0</v>
      </c>
    </row>
    <row r="968" spans="1:39" x14ac:dyDescent="0.25">
      <c r="A968" s="5"/>
      <c r="B968" s="50" t="s">
        <v>377</v>
      </c>
      <c r="C968" s="6" t="s">
        <v>2214</v>
      </c>
      <c r="D968" s="6" t="s">
        <v>2215</v>
      </c>
      <c r="E968" s="67" t="s">
        <v>947</v>
      </c>
      <c r="F968" s="76"/>
      <c r="G968" s="8">
        <v>16389</v>
      </c>
      <c r="H968" s="90">
        <f>VLOOKUP(C968,'[1]Actualisation du CIF'!B$7:G$1272,6,0)</f>
        <v>0.47889700000000002</v>
      </c>
      <c r="I968" s="68">
        <v>0.46547500000000003</v>
      </c>
      <c r="J968" s="11">
        <v>163.427482</v>
      </c>
      <c r="K968" s="11">
        <v>284.13949500000001</v>
      </c>
      <c r="L968" s="51">
        <v>12867.352815</v>
      </c>
      <c r="M968" s="41">
        <v>288004</v>
      </c>
      <c r="N968" s="21">
        <v>17.573006284703155</v>
      </c>
      <c r="O968" s="8">
        <v>0</v>
      </c>
      <c r="P968" s="23">
        <v>-0.10317722425635256</v>
      </c>
      <c r="Q968" s="24">
        <v>0</v>
      </c>
      <c r="R968" s="24">
        <v>1</v>
      </c>
      <c r="S968" s="42">
        <v>0</v>
      </c>
      <c r="T968" s="32">
        <v>288004</v>
      </c>
      <c r="U968" s="39">
        <v>0</v>
      </c>
      <c r="V968" s="64">
        <v>316804.40000000002</v>
      </c>
      <c r="W968" s="27">
        <v>19.330306913173473</v>
      </c>
      <c r="X968" s="88">
        <v>0.10000000000000007</v>
      </c>
      <c r="Y968" s="26">
        <v>463833.32204000012</v>
      </c>
      <c r="Z968" s="27">
        <v>28.301502351577284</v>
      </c>
      <c r="AA968" s="89">
        <v>0.61051000000000044</v>
      </c>
      <c r="AB968" s="67">
        <v>1</v>
      </c>
      <c r="AC968" s="67">
        <v>0</v>
      </c>
      <c r="AD968" s="75">
        <v>0</v>
      </c>
      <c r="AE968" s="64">
        <v>316804.40000000002</v>
      </c>
      <c r="AF968" s="27">
        <f t="shared" si="153"/>
        <v>19.330306913173473</v>
      </c>
      <c r="AG968" s="88">
        <f t="shared" si="162"/>
        <v>0.10000000000000007</v>
      </c>
      <c r="AH968" s="26">
        <v>463833.32204000012</v>
      </c>
      <c r="AI968" s="27">
        <f t="shared" si="154"/>
        <v>28.301502351577284</v>
      </c>
      <c r="AJ968" s="89">
        <f t="shared" si="163"/>
        <v>0.61051000000000044</v>
      </c>
      <c r="AK968" s="67">
        <f t="shared" si="155"/>
        <v>1</v>
      </c>
      <c r="AL968" s="67">
        <f t="shared" si="156"/>
        <v>0</v>
      </c>
      <c r="AM968" s="75">
        <f t="shared" si="157"/>
        <v>0</v>
      </c>
    </row>
    <row r="969" spans="1:39" x14ac:dyDescent="0.25">
      <c r="A969" s="5"/>
      <c r="B969" s="50" t="s">
        <v>377</v>
      </c>
      <c r="C969" s="6" t="s">
        <v>851</v>
      </c>
      <c r="D969" s="6" t="s">
        <v>852</v>
      </c>
      <c r="E969" s="67" t="s">
        <v>543</v>
      </c>
      <c r="F969" s="76"/>
      <c r="G969" s="8">
        <v>10867</v>
      </c>
      <c r="H969" s="90">
        <f>VLOOKUP(C969,'[1]Actualisation du CIF'!B$7:G$1272,6,0)</f>
        <v>0.164436</v>
      </c>
      <c r="I969" s="68">
        <v>0.164436</v>
      </c>
      <c r="J969" s="11">
        <v>106.143002</v>
      </c>
      <c r="K969" s="11">
        <v>177.267167</v>
      </c>
      <c r="L969" s="51">
        <v>12094.011252</v>
      </c>
      <c r="M969" s="41">
        <v>31786</v>
      </c>
      <c r="N969" s="21">
        <v>2.925002300542928</v>
      </c>
      <c r="O969" s="8">
        <v>0</v>
      </c>
      <c r="P969" s="23">
        <v>9.6014757854997398E-3</v>
      </c>
      <c r="Q969" s="24">
        <v>1</v>
      </c>
      <c r="R969" s="24">
        <v>0</v>
      </c>
      <c r="S969" s="42">
        <v>0</v>
      </c>
      <c r="T969" s="32">
        <v>54335</v>
      </c>
      <c r="U969" s="39">
        <v>1</v>
      </c>
      <c r="V969" s="64">
        <v>59768.5</v>
      </c>
      <c r="W969" s="27">
        <v>5.5</v>
      </c>
      <c r="X969" s="88" t="s">
        <v>2632</v>
      </c>
      <c r="Y969" s="26">
        <v>87507.060850000023</v>
      </c>
      <c r="Z969" s="27">
        <v>8.0525500000000019</v>
      </c>
      <c r="AA969" s="89" t="s">
        <v>2632</v>
      </c>
      <c r="AB969" s="67">
        <v>1</v>
      </c>
      <c r="AC969" s="67">
        <v>0</v>
      </c>
      <c r="AD969" s="75">
        <v>0</v>
      </c>
      <c r="AE969" s="64">
        <v>59768.500000000007</v>
      </c>
      <c r="AF969" s="27">
        <f t="shared" si="153"/>
        <v>5.5000000000000009</v>
      </c>
      <c r="AG969" s="88" t="s">
        <v>2632</v>
      </c>
      <c r="AH969" s="26">
        <v>87507.060850000038</v>
      </c>
      <c r="AI969" s="27">
        <f t="shared" si="154"/>
        <v>8.0525500000000036</v>
      </c>
      <c r="AJ969" s="89" t="s">
        <v>2632</v>
      </c>
      <c r="AK969" s="67">
        <f t="shared" si="155"/>
        <v>1</v>
      </c>
      <c r="AL969" s="67">
        <f t="shared" si="156"/>
        <v>0</v>
      </c>
      <c r="AM969" s="75">
        <f t="shared" si="157"/>
        <v>0</v>
      </c>
    </row>
    <row r="970" spans="1:39" x14ac:dyDescent="0.25">
      <c r="A970" s="5"/>
      <c r="B970" s="50" t="s">
        <v>377</v>
      </c>
      <c r="C970" s="6" t="s">
        <v>2222</v>
      </c>
      <c r="D970" s="6" t="s">
        <v>2223</v>
      </c>
      <c r="E970" s="67" t="s">
        <v>947</v>
      </c>
      <c r="F970" s="76"/>
      <c r="G970" s="8">
        <v>17301</v>
      </c>
      <c r="H970" s="90">
        <f>VLOOKUP(C970,'[1]Actualisation du CIF'!B$7:G$1272,6,0)</f>
        <v>0.31679800000000002</v>
      </c>
      <c r="I970" s="68">
        <v>0.22572200000000001</v>
      </c>
      <c r="J970" s="11">
        <v>331.46783399999998</v>
      </c>
      <c r="K970" s="11">
        <v>284.13949500000001</v>
      </c>
      <c r="L970" s="51">
        <v>13794.621712</v>
      </c>
      <c r="M970" s="41">
        <v>84829</v>
      </c>
      <c r="N970" s="21">
        <v>4.9031269868793714</v>
      </c>
      <c r="O970" s="8">
        <v>0</v>
      </c>
      <c r="P970" s="23">
        <v>-2.6079351509380472E-2</v>
      </c>
      <c r="Q970" s="24">
        <v>0</v>
      </c>
      <c r="R970" s="24">
        <v>1</v>
      </c>
      <c r="S970" s="42">
        <v>0</v>
      </c>
      <c r="T970" s="32">
        <v>86505</v>
      </c>
      <c r="U970" s="39">
        <v>1</v>
      </c>
      <c r="V970" s="64">
        <v>95155.5</v>
      </c>
      <c r="W970" s="27">
        <v>5.5</v>
      </c>
      <c r="X970" s="88" t="s">
        <v>2632</v>
      </c>
      <c r="Y970" s="26">
        <v>139317.16755000001</v>
      </c>
      <c r="Z970" s="27">
        <v>8.0525500000000001</v>
      </c>
      <c r="AA970" s="89" t="s">
        <v>2632</v>
      </c>
      <c r="AB970" s="67">
        <v>1</v>
      </c>
      <c r="AC970" s="67">
        <v>0</v>
      </c>
      <c r="AD970" s="75">
        <v>0</v>
      </c>
      <c r="AE970" s="64">
        <v>95155.500000000015</v>
      </c>
      <c r="AF970" s="27">
        <f t="shared" ref="AF970:AF1033" si="164">AE970/G970</f>
        <v>5.5000000000000009</v>
      </c>
      <c r="AG970" s="88" t="s">
        <v>2632</v>
      </c>
      <c r="AH970" s="26">
        <v>139317.16755000004</v>
      </c>
      <c r="AI970" s="27">
        <f t="shared" ref="AI970:AI1033" si="165">AH970/G970</f>
        <v>8.0525500000000019</v>
      </c>
      <c r="AJ970" s="89" t="s">
        <v>2632</v>
      </c>
      <c r="AK970" s="67">
        <f t="shared" ref="AK970:AK1033" si="166">IF(AH970&gt;M970,1,0)</f>
        <v>1</v>
      </c>
      <c r="AL970" s="67">
        <f t="shared" ref="AL970:AL1033" si="167">IF(AH970&lt;M970,1,0)</f>
        <v>0</v>
      </c>
      <c r="AM970" s="75">
        <f t="shared" ref="AM970:AM1033" si="168">IF(AH970=M970,1,0)</f>
        <v>0</v>
      </c>
    </row>
    <row r="971" spans="1:39" x14ac:dyDescent="0.25">
      <c r="A971" s="5"/>
      <c r="B971" s="50" t="s">
        <v>377</v>
      </c>
      <c r="C971" s="6" t="s">
        <v>378</v>
      </c>
      <c r="D971" s="6" t="s">
        <v>379</v>
      </c>
      <c r="E971" s="67" t="s">
        <v>2633</v>
      </c>
      <c r="F971" s="76"/>
      <c r="G971" s="8">
        <v>80255</v>
      </c>
      <c r="H971" s="90">
        <f>VLOOKUP(C971,'[1]Actualisation du CIF'!B$7:G$1272,6,0)</f>
        <v>0.350464</v>
      </c>
      <c r="I971" s="68">
        <v>0.23794499999999999</v>
      </c>
      <c r="J971" s="11">
        <v>467.14161100000001</v>
      </c>
      <c r="K971" s="11">
        <v>401.16184900000002</v>
      </c>
      <c r="L971" s="51">
        <v>14573.962753</v>
      </c>
      <c r="M971" s="41">
        <v>951853</v>
      </c>
      <c r="N971" s="21">
        <v>11.860357610117749</v>
      </c>
      <c r="O971" s="8">
        <v>0</v>
      </c>
      <c r="P971" s="23">
        <v>1.1373990058123657</v>
      </c>
      <c r="Q971" s="24">
        <v>1</v>
      </c>
      <c r="R971" s="24">
        <v>0</v>
      </c>
      <c r="S971" s="42">
        <v>0</v>
      </c>
      <c r="T971" s="32">
        <v>951852.99999999988</v>
      </c>
      <c r="U971" s="39">
        <v>0</v>
      </c>
      <c r="V971" s="64">
        <v>1047038.2999999999</v>
      </c>
      <c r="W971" s="27">
        <v>13.046393371129524</v>
      </c>
      <c r="X971" s="88">
        <v>9.9999999999999922E-2</v>
      </c>
      <c r="Y971" s="26">
        <v>1532968.7750300006</v>
      </c>
      <c r="Z971" s="27">
        <v>19.101224534670745</v>
      </c>
      <c r="AA971" s="89">
        <v>0.61051000000000066</v>
      </c>
      <c r="AB971" s="67">
        <v>1</v>
      </c>
      <c r="AC971" s="67">
        <v>0</v>
      </c>
      <c r="AD971" s="75">
        <v>0</v>
      </c>
      <c r="AE971" s="64">
        <v>904260.34999999986</v>
      </c>
      <c r="AF971" s="27">
        <f t="shared" si="164"/>
        <v>11.26733972961186</v>
      </c>
      <c r="AG971" s="88">
        <f t="shared" ref="AG971:AG981" si="169">(AE971-M971)/M971</f>
        <v>-5.0000000000000148E-2</v>
      </c>
      <c r="AH971" s="26">
        <v>977854.47502502915</v>
      </c>
      <c r="AI971" s="27">
        <f t="shared" si="165"/>
        <v>12.184343343405759</v>
      </c>
      <c r="AJ971" s="89">
        <f t="shared" ref="AJ971:AJ981" si="170">(AH971-M971)/M971</f>
        <v>2.7316691784371277E-2</v>
      </c>
      <c r="AK971" s="67">
        <f t="shared" si="166"/>
        <v>1</v>
      </c>
      <c r="AL971" s="67">
        <f t="shared" si="167"/>
        <v>0</v>
      </c>
      <c r="AM971" s="75">
        <f t="shared" si="168"/>
        <v>0</v>
      </c>
    </row>
    <row r="972" spans="1:39" x14ac:dyDescent="0.25">
      <c r="A972" s="5"/>
      <c r="B972" s="50" t="s">
        <v>377</v>
      </c>
      <c r="C972" s="6" t="s">
        <v>2224</v>
      </c>
      <c r="D972" s="6" t="s">
        <v>2225</v>
      </c>
      <c r="E972" s="67" t="s">
        <v>947</v>
      </c>
      <c r="F972" s="76"/>
      <c r="G972" s="8">
        <v>25283</v>
      </c>
      <c r="H972" s="90">
        <f>VLOOKUP(C972,'[1]Actualisation du CIF'!B$7:G$1272,6,0)</f>
        <v>0.27424599999999999</v>
      </c>
      <c r="I972" s="68">
        <v>0.197134</v>
      </c>
      <c r="J972" s="11">
        <v>346.25341100000003</v>
      </c>
      <c r="K972" s="11">
        <v>284.13949500000001</v>
      </c>
      <c r="L972" s="51">
        <v>12276.969254</v>
      </c>
      <c r="M972" s="41">
        <v>352412</v>
      </c>
      <c r="N972" s="21">
        <v>13.938693984099988</v>
      </c>
      <c r="O972" s="8">
        <v>0</v>
      </c>
      <c r="P972" s="23">
        <v>-4.9865765426003687E-3</v>
      </c>
      <c r="Q972" s="24">
        <v>0</v>
      </c>
      <c r="R972" s="24">
        <v>1</v>
      </c>
      <c r="S972" s="42">
        <v>0</v>
      </c>
      <c r="T972" s="32">
        <v>352412</v>
      </c>
      <c r="U972" s="39">
        <v>0</v>
      </c>
      <c r="V972" s="64">
        <v>378845.24902699009</v>
      </c>
      <c r="W972" s="27">
        <v>14.984188942253295</v>
      </c>
      <c r="X972" s="88">
        <v>7.5006665570383782E-2</v>
      </c>
      <c r="Y972" s="26">
        <v>399293.40803588822</v>
      </c>
      <c r="Z972" s="27">
        <v>15.792960014076186</v>
      </c>
      <c r="AA972" s="89">
        <v>0.13303011258381731</v>
      </c>
      <c r="AB972" s="67">
        <v>1</v>
      </c>
      <c r="AC972" s="67">
        <v>0</v>
      </c>
      <c r="AD972" s="75">
        <v>0</v>
      </c>
      <c r="AE972" s="64">
        <v>334791.39999999997</v>
      </c>
      <c r="AF972" s="27">
        <f t="shared" si="164"/>
        <v>13.241759284894988</v>
      </c>
      <c r="AG972" s="88">
        <f t="shared" si="169"/>
        <v>-5.00000000000001E-2</v>
      </c>
      <c r="AH972" s="26">
        <v>272689.6877462499</v>
      </c>
      <c r="AI972" s="27">
        <f t="shared" si="165"/>
        <v>10.785495698542494</v>
      </c>
      <c r="AJ972" s="89">
        <f t="shared" si="170"/>
        <v>-0.22621906250000029</v>
      </c>
      <c r="AK972" s="67">
        <f t="shared" si="166"/>
        <v>0</v>
      </c>
      <c r="AL972" s="67">
        <f t="shared" si="167"/>
        <v>1</v>
      </c>
      <c r="AM972" s="75">
        <f t="shared" si="168"/>
        <v>0</v>
      </c>
    </row>
    <row r="973" spans="1:39" x14ac:dyDescent="0.25">
      <c r="A973" s="5"/>
      <c r="B973" s="50" t="s">
        <v>377</v>
      </c>
      <c r="C973" s="6" t="s">
        <v>2212</v>
      </c>
      <c r="D973" s="6" t="s">
        <v>2213</v>
      </c>
      <c r="E973" s="67" t="s">
        <v>947</v>
      </c>
      <c r="F973" s="76"/>
      <c r="G973" s="8">
        <v>41790</v>
      </c>
      <c r="H973" s="90">
        <f>VLOOKUP(C973,'[1]Actualisation du CIF'!B$7:G$1272,6,0)</f>
        <v>0.39496599999999998</v>
      </c>
      <c r="I973" s="68">
        <v>0.6</v>
      </c>
      <c r="J973" s="11">
        <v>290.97398900000002</v>
      </c>
      <c r="K973" s="11">
        <v>284.13949500000001</v>
      </c>
      <c r="L973" s="51">
        <v>12295.890563999999</v>
      </c>
      <c r="M973" s="41">
        <v>326410</v>
      </c>
      <c r="N973" s="21">
        <v>7.8107202680067003</v>
      </c>
      <c r="O973" s="8">
        <v>0</v>
      </c>
      <c r="P973" s="23">
        <v>-5.5680216777029036E-2</v>
      </c>
      <c r="Q973" s="24">
        <v>0</v>
      </c>
      <c r="R973" s="24">
        <v>1</v>
      </c>
      <c r="S973" s="42">
        <v>0</v>
      </c>
      <c r="T973" s="32">
        <v>326410</v>
      </c>
      <c r="U973" s="39">
        <v>0</v>
      </c>
      <c r="V973" s="64">
        <v>359051</v>
      </c>
      <c r="W973" s="27">
        <v>8.5917922948073695</v>
      </c>
      <c r="X973" s="88">
        <v>0.1</v>
      </c>
      <c r="Y973" s="26">
        <v>525686.56910000008</v>
      </c>
      <c r="Z973" s="27">
        <v>12.579243098827472</v>
      </c>
      <c r="AA973" s="89">
        <v>0.61051000000000022</v>
      </c>
      <c r="AB973" s="67">
        <v>1</v>
      </c>
      <c r="AC973" s="67">
        <v>0</v>
      </c>
      <c r="AD973" s="75">
        <v>0</v>
      </c>
      <c r="AE973" s="64">
        <v>359051</v>
      </c>
      <c r="AF973" s="27">
        <f t="shared" si="164"/>
        <v>8.5917922948073695</v>
      </c>
      <c r="AG973" s="88">
        <f t="shared" si="169"/>
        <v>0.1</v>
      </c>
      <c r="AH973" s="26">
        <v>525686.56910000031</v>
      </c>
      <c r="AI973" s="27">
        <f t="shared" si="165"/>
        <v>12.579243098827478</v>
      </c>
      <c r="AJ973" s="89">
        <f t="shared" si="170"/>
        <v>0.610510000000001</v>
      </c>
      <c r="AK973" s="67">
        <f t="shared" si="166"/>
        <v>1</v>
      </c>
      <c r="AL973" s="67">
        <f t="shared" si="167"/>
        <v>0</v>
      </c>
      <c r="AM973" s="75">
        <f t="shared" si="168"/>
        <v>0</v>
      </c>
    </row>
    <row r="974" spans="1:39" x14ac:dyDescent="0.25">
      <c r="A974" s="5"/>
      <c r="B974" s="50" t="s">
        <v>377</v>
      </c>
      <c r="C974" s="6" t="s">
        <v>2210</v>
      </c>
      <c r="D974" s="6" t="s">
        <v>2211</v>
      </c>
      <c r="E974" s="67" t="s">
        <v>947</v>
      </c>
      <c r="F974" s="76"/>
      <c r="G974" s="8">
        <v>16868</v>
      </c>
      <c r="H974" s="90">
        <f>VLOOKUP(C974,'[1]Actualisation du CIF'!B$7:G$1272,6,0)</f>
        <v>0.53024199999999999</v>
      </c>
      <c r="I974" s="68">
        <v>0.42998199999999998</v>
      </c>
      <c r="J974" s="11">
        <v>245.14328900000001</v>
      </c>
      <c r="K974" s="11">
        <v>284.13949500000001</v>
      </c>
      <c r="L974" s="51">
        <v>12444.964131000001</v>
      </c>
      <c r="M974" s="41">
        <v>369419</v>
      </c>
      <c r="N974" s="21">
        <v>21.900580981740575</v>
      </c>
      <c r="O974" s="8">
        <v>0</v>
      </c>
      <c r="P974" s="23">
        <v>-9.6051279592444661E-5</v>
      </c>
      <c r="Q974" s="24">
        <v>0</v>
      </c>
      <c r="R974" s="24">
        <v>1</v>
      </c>
      <c r="S974" s="42">
        <v>0</v>
      </c>
      <c r="T974" s="32">
        <v>369419</v>
      </c>
      <c r="U974" s="39">
        <v>0</v>
      </c>
      <c r="V974" s="64">
        <v>406360.9</v>
      </c>
      <c r="W974" s="27">
        <v>24.090639079914634</v>
      </c>
      <c r="X974" s="88">
        <v>0.10000000000000006</v>
      </c>
      <c r="Y974" s="26">
        <v>571201.37364458677</v>
      </c>
      <c r="Z974" s="27">
        <v>33.863017171246547</v>
      </c>
      <c r="AA974" s="89">
        <v>0.54621547252465841</v>
      </c>
      <c r="AB974" s="67">
        <v>1</v>
      </c>
      <c r="AC974" s="67">
        <v>0</v>
      </c>
      <c r="AD974" s="75">
        <v>0</v>
      </c>
      <c r="AE974" s="64">
        <v>390993.472712246</v>
      </c>
      <c r="AF974" s="27">
        <f t="shared" si="164"/>
        <v>23.179598809120584</v>
      </c>
      <c r="AG974" s="88">
        <f t="shared" si="169"/>
        <v>5.8401091206045176E-2</v>
      </c>
      <c r="AH974" s="26">
        <v>433191.5509522612</v>
      </c>
      <c r="AI974" s="27">
        <f t="shared" si="165"/>
        <v>25.681263395320205</v>
      </c>
      <c r="AJ974" s="89">
        <f t="shared" si="170"/>
        <v>0.17262932050669078</v>
      </c>
      <c r="AK974" s="67">
        <f t="shared" si="166"/>
        <v>1</v>
      </c>
      <c r="AL974" s="67">
        <f t="shared" si="167"/>
        <v>0</v>
      </c>
      <c r="AM974" s="75">
        <f t="shared" si="168"/>
        <v>0</v>
      </c>
    </row>
    <row r="975" spans="1:39" x14ac:dyDescent="0.25">
      <c r="A975" s="5"/>
      <c r="B975" s="50" t="s">
        <v>377</v>
      </c>
      <c r="C975" s="6" t="s">
        <v>2206</v>
      </c>
      <c r="D975" s="6" t="s">
        <v>2207</v>
      </c>
      <c r="E975" s="67" t="s">
        <v>947</v>
      </c>
      <c r="F975" s="76" t="s">
        <v>2656</v>
      </c>
      <c r="G975" s="8">
        <v>23529</v>
      </c>
      <c r="H975" s="90">
        <f>VLOOKUP(C975,'[1]Actualisation du CIF'!B$7:G$1272,6,0)</f>
        <v>0.366753</v>
      </c>
      <c r="I975" s="68">
        <v>0.366753</v>
      </c>
      <c r="J975" s="11">
        <v>181.71656300000001</v>
      </c>
      <c r="K975" s="11">
        <v>284.13949500000001</v>
      </c>
      <c r="L975" s="51">
        <v>12956.403662000001</v>
      </c>
      <c r="M975" s="41">
        <v>379864</v>
      </c>
      <c r="N975" s="21">
        <v>16.144502528794256</v>
      </c>
      <c r="O975" s="8">
        <v>0</v>
      </c>
      <c r="P975" s="23">
        <v>7.0205334175040921</v>
      </c>
      <c r="Q975" s="24">
        <v>1</v>
      </c>
      <c r="R975" s="24">
        <v>0</v>
      </c>
      <c r="S975" s="42">
        <v>0</v>
      </c>
      <c r="T975" s="32">
        <v>379864.00000000006</v>
      </c>
      <c r="U975" s="39">
        <v>0</v>
      </c>
      <c r="V975" s="64">
        <v>417850.40000000008</v>
      </c>
      <c r="W975" s="27">
        <v>17.758952781673681</v>
      </c>
      <c r="X975" s="88">
        <v>0.10000000000000021</v>
      </c>
      <c r="Y975" s="26">
        <v>611352.70438371541</v>
      </c>
      <c r="Z975" s="27">
        <v>25.982944637839068</v>
      </c>
      <c r="AA975" s="89">
        <v>0.6093989016693222</v>
      </c>
      <c r="AB975" s="67">
        <v>1</v>
      </c>
      <c r="AC975" s="67">
        <v>0</v>
      </c>
      <c r="AD975" s="75">
        <v>0</v>
      </c>
      <c r="AE975" s="64">
        <v>417850.40000000008</v>
      </c>
      <c r="AF975" s="27">
        <f t="shared" si="164"/>
        <v>17.758952781673681</v>
      </c>
      <c r="AG975" s="88">
        <f t="shared" si="169"/>
        <v>0.10000000000000021</v>
      </c>
      <c r="AH975" s="26">
        <v>571650.01832212694</v>
      </c>
      <c r="AI975" s="27">
        <f t="shared" si="165"/>
        <v>24.295550950832034</v>
      </c>
      <c r="AJ975" s="89">
        <f t="shared" si="170"/>
        <v>0.504880742376553</v>
      </c>
      <c r="AK975" s="67">
        <f t="shared" si="166"/>
        <v>1</v>
      </c>
      <c r="AL975" s="67">
        <f t="shared" si="167"/>
        <v>0</v>
      </c>
      <c r="AM975" s="75">
        <f t="shared" si="168"/>
        <v>0</v>
      </c>
    </row>
    <row r="976" spans="1:39" x14ac:dyDescent="0.25">
      <c r="A976" s="5"/>
      <c r="B976" s="50" t="s">
        <v>377</v>
      </c>
      <c r="C976" s="6" t="s">
        <v>2216</v>
      </c>
      <c r="D976" s="6" t="s">
        <v>2217</v>
      </c>
      <c r="E976" s="67" t="s">
        <v>947</v>
      </c>
      <c r="F976" s="76"/>
      <c r="G976" s="8">
        <v>30864</v>
      </c>
      <c r="H976" s="90">
        <f>VLOOKUP(C976,'[1]Actualisation du CIF'!B$7:G$1272,6,0)</f>
        <v>0.30141800000000002</v>
      </c>
      <c r="I976" s="68">
        <v>0.251392</v>
      </c>
      <c r="J976" s="11">
        <v>266.78525100000002</v>
      </c>
      <c r="K976" s="11">
        <v>284.13949500000001</v>
      </c>
      <c r="L976" s="51">
        <v>12239.39832</v>
      </c>
      <c r="M976" s="41">
        <v>279904</v>
      </c>
      <c r="N976" s="21">
        <v>9.0689476412649039</v>
      </c>
      <c r="O976" s="8">
        <v>0</v>
      </c>
      <c r="P976" s="23">
        <v>3.7582714625196391E-2</v>
      </c>
      <c r="Q976" s="24">
        <v>1</v>
      </c>
      <c r="R976" s="24">
        <v>0</v>
      </c>
      <c r="S976" s="42">
        <v>0</v>
      </c>
      <c r="T976" s="32">
        <v>279904</v>
      </c>
      <c r="U976" s="39">
        <v>0</v>
      </c>
      <c r="V976" s="64">
        <v>307894.40000000002</v>
      </c>
      <c r="W976" s="27">
        <v>9.9758424053913952</v>
      </c>
      <c r="X976" s="88">
        <v>0.10000000000000009</v>
      </c>
      <c r="Y976" s="26">
        <v>450788.19104000012</v>
      </c>
      <c r="Z976" s="27">
        <v>14.605630865733545</v>
      </c>
      <c r="AA976" s="89">
        <v>0.61051000000000044</v>
      </c>
      <c r="AB976" s="67">
        <v>1</v>
      </c>
      <c r="AC976" s="67">
        <v>0</v>
      </c>
      <c r="AD976" s="75">
        <v>0</v>
      </c>
      <c r="AE976" s="64">
        <v>307894.40000000002</v>
      </c>
      <c r="AF976" s="27">
        <f t="shared" si="164"/>
        <v>9.9758424053913952</v>
      </c>
      <c r="AG976" s="88">
        <f t="shared" si="169"/>
        <v>0.10000000000000009</v>
      </c>
      <c r="AH976" s="26">
        <v>450788.19104000012</v>
      </c>
      <c r="AI976" s="27">
        <f t="shared" si="165"/>
        <v>14.605630865733545</v>
      </c>
      <c r="AJ976" s="89">
        <f t="shared" si="170"/>
        <v>0.61051000000000044</v>
      </c>
      <c r="AK976" s="67">
        <f t="shared" si="166"/>
        <v>1</v>
      </c>
      <c r="AL976" s="67">
        <f t="shared" si="167"/>
        <v>0</v>
      </c>
      <c r="AM976" s="75">
        <f t="shared" si="168"/>
        <v>0</v>
      </c>
    </row>
    <row r="977" spans="1:39" x14ac:dyDescent="0.25">
      <c r="A977" s="5"/>
      <c r="B977" s="50" t="s">
        <v>377</v>
      </c>
      <c r="C977" s="6" t="s">
        <v>2226</v>
      </c>
      <c r="D977" s="6" t="s">
        <v>2227</v>
      </c>
      <c r="E977" s="67" t="s">
        <v>947</v>
      </c>
      <c r="F977" s="76"/>
      <c r="G977" s="8">
        <v>9010</v>
      </c>
      <c r="H977" s="90">
        <f>VLOOKUP(C977,'[1]Actualisation du CIF'!B$7:G$1272,6,0)</f>
        <v>0.41072999999999998</v>
      </c>
      <c r="I977" s="68">
        <v>0.46435199999999999</v>
      </c>
      <c r="J977" s="11">
        <v>188.846282</v>
      </c>
      <c r="K977" s="11">
        <v>284.13949500000001</v>
      </c>
      <c r="L977" s="51">
        <v>12678.322259</v>
      </c>
      <c r="M977" s="41">
        <v>250389</v>
      </c>
      <c r="N977" s="21">
        <v>27.790122086570477</v>
      </c>
      <c r="O977" s="8">
        <v>0</v>
      </c>
      <c r="P977" s="23">
        <v>2.7403926038443104E-3</v>
      </c>
      <c r="Q977" s="24">
        <v>1</v>
      </c>
      <c r="R977" s="24">
        <v>0</v>
      </c>
      <c r="S977" s="42">
        <v>0</v>
      </c>
      <c r="T977" s="32">
        <v>250389</v>
      </c>
      <c r="U977" s="39">
        <v>0</v>
      </c>
      <c r="V977" s="64">
        <v>246382.29881101273</v>
      </c>
      <c r="W977" s="27">
        <v>27.345427171033599</v>
      </c>
      <c r="X977" s="88">
        <v>-1.6001905790538989E-2</v>
      </c>
      <c r="Y977" s="26">
        <v>259680.77473490249</v>
      </c>
      <c r="Z977" s="27">
        <v>28.821395642053549</v>
      </c>
      <c r="AA977" s="89">
        <v>3.7109356780459554E-2</v>
      </c>
      <c r="AB977" s="67">
        <v>1</v>
      </c>
      <c r="AC977" s="67">
        <v>0</v>
      </c>
      <c r="AD977" s="75">
        <v>0</v>
      </c>
      <c r="AE977" s="64">
        <v>247779.46410345339</v>
      </c>
      <c r="AF977" s="27">
        <f t="shared" si="164"/>
        <v>27.500495460982616</v>
      </c>
      <c r="AG977" s="88">
        <f t="shared" si="169"/>
        <v>-1.0421927067669166E-2</v>
      </c>
      <c r="AH977" s="26">
        <v>274521.1310166542</v>
      </c>
      <c r="AI977" s="27">
        <f t="shared" si="165"/>
        <v>30.46849400850768</v>
      </c>
      <c r="AJ977" s="89">
        <f t="shared" si="170"/>
        <v>9.6378559028768018E-2</v>
      </c>
      <c r="AK977" s="67">
        <f t="shared" si="166"/>
        <v>1</v>
      </c>
      <c r="AL977" s="67">
        <f t="shared" si="167"/>
        <v>0</v>
      </c>
      <c r="AM977" s="75">
        <f t="shared" si="168"/>
        <v>0</v>
      </c>
    </row>
    <row r="978" spans="1:39" x14ac:dyDescent="0.25">
      <c r="A978" s="5"/>
      <c r="B978" s="50" t="s">
        <v>377</v>
      </c>
      <c r="C978" s="6" t="s">
        <v>2204</v>
      </c>
      <c r="D978" s="6" t="s">
        <v>2205</v>
      </c>
      <c r="E978" s="67" t="s">
        <v>947</v>
      </c>
      <c r="F978" s="76"/>
      <c r="G978" s="8">
        <v>43609</v>
      </c>
      <c r="H978" s="90">
        <f>VLOOKUP(C978,'[1]Actualisation du CIF'!B$7:G$1272,6,0)</f>
        <v>0.50286299999999995</v>
      </c>
      <c r="I978" s="68">
        <v>0.37931799999999999</v>
      </c>
      <c r="J978" s="11">
        <v>250.12774899999999</v>
      </c>
      <c r="K978" s="11">
        <v>284.13949500000001</v>
      </c>
      <c r="L978" s="51">
        <v>12407.44305</v>
      </c>
      <c r="M978" s="41">
        <v>682554</v>
      </c>
      <c r="N978" s="21">
        <v>15.651677406040038</v>
      </c>
      <c r="O978" s="8">
        <v>0</v>
      </c>
      <c r="P978" s="23">
        <v>-8.5643772778511574E-4</v>
      </c>
      <c r="Q978" s="24">
        <v>0</v>
      </c>
      <c r="R978" s="24">
        <v>1</v>
      </c>
      <c r="S978" s="42">
        <v>0</v>
      </c>
      <c r="T978" s="32">
        <v>682554</v>
      </c>
      <c r="U978" s="39">
        <v>0</v>
      </c>
      <c r="V978" s="64">
        <v>750809.4</v>
      </c>
      <c r="W978" s="27">
        <v>17.21684514664404</v>
      </c>
      <c r="X978" s="88">
        <v>0.10000000000000003</v>
      </c>
      <c r="Y978" s="26">
        <v>1099260.0425400003</v>
      </c>
      <c r="Z978" s="27">
        <v>25.207182979201548</v>
      </c>
      <c r="AA978" s="89">
        <v>0.61051000000000044</v>
      </c>
      <c r="AB978" s="67">
        <v>1</v>
      </c>
      <c r="AC978" s="67">
        <v>0</v>
      </c>
      <c r="AD978" s="75">
        <v>0</v>
      </c>
      <c r="AE978" s="64">
        <v>750809.4</v>
      </c>
      <c r="AF978" s="27">
        <f t="shared" si="164"/>
        <v>17.21684514664404</v>
      </c>
      <c r="AG978" s="88">
        <f t="shared" si="169"/>
        <v>0.10000000000000003</v>
      </c>
      <c r="AH978" s="26">
        <v>982085.64311989513</v>
      </c>
      <c r="AI978" s="27">
        <f t="shared" si="165"/>
        <v>22.520251395810387</v>
      </c>
      <c r="AJ978" s="89">
        <f t="shared" si="170"/>
        <v>0.4388394810079424</v>
      </c>
      <c r="AK978" s="67">
        <f t="shared" si="166"/>
        <v>1</v>
      </c>
      <c r="AL978" s="67">
        <f t="shared" si="167"/>
        <v>0</v>
      </c>
      <c r="AM978" s="75">
        <f t="shared" si="168"/>
        <v>0</v>
      </c>
    </row>
    <row r="979" spans="1:39" x14ac:dyDescent="0.25">
      <c r="A979" s="5"/>
      <c r="B979" s="50" t="s">
        <v>377</v>
      </c>
      <c r="C979" s="6" t="s">
        <v>2573</v>
      </c>
      <c r="D979" s="6" t="s">
        <v>2574</v>
      </c>
      <c r="E979" s="67" t="s">
        <v>2562</v>
      </c>
      <c r="F979" s="76"/>
      <c r="G979" s="8">
        <v>99207</v>
      </c>
      <c r="H979" s="90">
        <f>VLOOKUP(C979,'[1]Actualisation du CIF'!B$7:G$1272,6,0)</f>
        <v>0.49710399999999999</v>
      </c>
      <c r="I979" s="68">
        <v>0.486458</v>
      </c>
      <c r="J979" s="11">
        <v>418.05434100000002</v>
      </c>
      <c r="K979" s="11">
        <v>585.37420134364731</v>
      </c>
      <c r="L979" s="51">
        <v>12354.871847</v>
      </c>
      <c r="M979" s="41">
        <v>7507541</v>
      </c>
      <c r="N979" s="21">
        <v>75.675516848609476</v>
      </c>
      <c r="O979" s="8">
        <v>0</v>
      </c>
      <c r="P979" s="23">
        <v>-3.055293896530482E-3</v>
      </c>
      <c r="Q979" s="24">
        <v>0</v>
      </c>
      <c r="R979" s="24">
        <v>1</v>
      </c>
      <c r="S979" s="42">
        <v>0</v>
      </c>
      <c r="T979" s="32">
        <v>7507541</v>
      </c>
      <c r="U979" s="39">
        <v>0</v>
      </c>
      <c r="V979" s="64">
        <v>7507541</v>
      </c>
      <c r="W979" s="27">
        <v>75.675516848609476</v>
      </c>
      <c r="X979" s="88">
        <v>0</v>
      </c>
      <c r="Y979" s="26">
        <v>7507541</v>
      </c>
      <c r="Z979" s="27">
        <v>75.675516848609476</v>
      </c>
      <c r="AA979" s="89">
        <v>0</v>
      </c>
      <c r="AB979" s="67">
        <v>0</v>
      </c>
      <c r="AC979" s="67">
        <v>0</v>
      </c>
      <c r="AD979" s="75">
        <v>1</v>
      </c>
      <c r="AE979" s="64">
        <v>7507541</v>
      </c>
      <c r="AF979" s="27">
        <f t="shared" si="164"/>
        <v>75.675516848609476</v>
      </c>
      <c r="AG979" s="88">
        <f t="shared" si="169"/>
        <v>0</v>
      </c>
      <c r="AH979" s="26">
        <v>7507541</v>
      </c>
      <c r="AI979" s="27">
        <f t="shared" si="165"/>
        <v>75.675516848609476</v>
      </c>
      <c r="AJ979" s="89">
        <f t="shared" si="170"/>
        <v>0</v>
      </c>
      <c r="AK979" s="67">
        <f t="shared" si="166"/>
        <v>0</v>
      </c>
      <c r="AL979" s="67">
        <f t="shared" si="167"/>
        <v>0</v>
      </c>
      <c r="AM979" s="75">
        <f t="shared" si="168"/>
        <v>1</v>
      </c>
    </row>
    <row r="980" spans="1:39" x14ac:dyDescent="0.25">
      <c r="A980" s="5"/>
      <c r="B980" s="50" t="s">
        <v>377</v>
      </c>
      <c r="C980" s="6" t="s">
        <v>380</v>
      </c>
      <c r="D980" s="6" t="s">
        <v>381</v>
      </c>
      <c r="E980" s="67" t="s">
        <v>2633</v>
      </c>
      <c r="F980" s="76"/>
      <c r="G980" s="8">
        <v>119681</v>
      </c>
      <c r="H980" s="90">
        <f>VLOOKUP(C980,'[1]Actualisation du CIF'!B$7:G$1272,6,0)</f>
        <v>0.42072199999999998</v>
      </c>
      <c r="I980" s="68">
        <v>0.416188</v>
      </c>
      <c r="J980" s="11">
        <v>459.47404299999999</v>
      </c>
      <c r="K980" s="11">
        <v>401.16184900000002</v>
      </c>
      <c r="L980" s="51">
        <v>13677.116456</v>
      </c>
      <c r="M980" s="41">
        <v>626211</v>
      </c>
      <c r="N980" s="21">
        <v>5.2323342886506632</v>
      </c>
      <c r="O980" s="8">
        <v>0</v>
      </c>
      <c r="P980" s="23">
        <v>-0.20295580632781113</v>
      </c>
      <c r="Q980" s="24">
        <v>0</v>
      </c>
      <c r="R980" s="24">
        <v>1</v>
      </c>
      <c r="S980" s="42">
        <v>0</v>
      </c>
      <c r="T980" s="32">
        <v>626211</v>
      </c>
      <c r="U980" s="39">
        <v>0</v>
      </c>
      <c r="V980" s="64">
        <v>688832.10000000009</v>
      </c>
      <c r="W980" s="27">
        <v>5.7555677175157305</v>
      </c>
      <c r="X980" s="88">
        <v>0.10000000000000014</v>
      </c>
      <c r="Y980" s="26">
        <v>1008519.0776100003</v>
      </c>
      <c r="Z980" s="27">
        <v>8.4267266952147821</v>
      </c>
      <c r="AA980" s="89">
        <v>0.61051000000000044</v>
      </c>
      <c r="AB980" s="67">
        <v>1</v>
      </c>
      <c r="AC980" s="67">
        <v>0</v>
      </c>
      <c r="AD980" s="75">
        <v>0</v>
      </c>
      <c r="AE980" s="64">
        <v>688832.10000000009</v>
      </c>
      <c r="AF980" s="27">
        <f t="shared" si="164"/>
        <v>5.7555677175157305</v>
      </c>
      <c r="AG980" s="88">
        <f t="shared" si="169"/>
        <v>0.10000000000000014</v>
      </c>
      <c r="AH980" s="26">
        <v>1008519.0776100003</v>
      </c>
      <c r="AI980" s="27">
        <f t="shared" si="165"/>
        <v>8.4267266952147821</v>
      </c>
      <c r="AJ980" s="89">
        <f t="shared" si="170"/>
        <v>0.61051000000000044</v>
      </c>
      <c r="AK980" s="67">
        <f t="shared" si="166"/>
        <v>1</v>
      </c>
      <c r="AL980" s="67">
        <f t="shared" si="167"/>
        <v>0</v>
      </c>
      <c r="AM980" s="75">
        <f t="shared" si="168"/>
        <v>0</v>
      </c>
    </row>
    <row r="981" spans="1:39" x14ac:dyDescent="0.25">
      <c r="A981" s="5"/>
      <c r="B981" s="50" t="s">
        <v>377</v>
      </c>
      <c r="C981" s="6" t="s">
        <v>849</v>
      </c>
      <c r="D981" s="6" t="s">
        <v>850</v>
      </c>
      <c r="E981" s="67" t="s">
        <v>543</v>
      </c>
      <c r="F981" s="76"/>
      <c r="G981" s="8">
        <v>6797</v>
      </c>
      <c r="H981" s="90">
        <f>VLOOKUP(C981,'[1]Actualisation du CIF'!B$7:G$1272,6,0)</f>
        <v>0.28235300000000002</v>
      </c>
      <c r="I981" s="68">
        <v>0.28235300000000002</v>
      </c>
      <c r="J981" s="11">
        <v>142.921142</v>
      </c>
      <c r="K981" s="11">
        <v>177.267167</v>
      </c>
      <c r="L981" s="51">
        <v>12553.541705</v>
      </c>
      <c r="M981" s="41">
        <v>58279</v>
      </c>
      <c r="N981" s="21">
        <v>8.5742239223186694</v>
      </c>
      <c r="O981" s="8">
        <v>0</v>
      </c>
      <c r="P981" s="23">
        <v>-1.681650448932115E-3</v>
      </c>
      <c r="Q981" s="24">
        <v>0</v>
      </c>
      <c r="R981" s="24">
        <v>1</v>
      </c>
      <c r="S981" s="42">
        <v>0</v>
      </c>
      <c r="T981" s="32">
        <v>58278.999999999993</v>
      </c>
      <c r="U981" s="39">
        <v>0</v>
      </c>
      <c r="V981" s="64">
        <v>64106.899999999994</v>
      </c>
      <c r="W981" s="27">
        <v>9.4316463145505356</v>
      </c>
      <c r="X981" s="88">
        <v>9.9999999999999895E-2</v>
      </c>
      <c r="Y981" s="26">
        <v>93858.912290000022</v>
      </c>
      <c r="Z981" s="27">
        <v>13.808873369133444</v>
      </c>
      <c r="AA981" s="89">
        <v>0.61051000000000033</v>
      </c>
      <c r="AB981" s="67">
        <v>1</v>
      </c>
      <c r="AC981" s="67">
        <v>0</v>
      </c>
      <c r="AD981" s="75">
        <v>0</v>
      </c>
      <c r="AE981" s="64">
        <v>64106.899999999994</v>
      </c>
      <c r="AF981" s="27">
        <f t="shared" si="164"/>
        <v>9.4316463145505356</v>
      </c>
      <c r="AG981" s="88">
        <f t="shared" si="169"/>
        <v>9.9999999999999895E-2</v>
      </c>
      <c r="AH981" s="26">
        <v>93858.912290000022</v>
      </c>
      <c r="AI981" s="27">
        <f t="shared" si="165"/>
        <v>13.808873369133444</v>
      </c>
      <c r="AJ981" s="89">
        <f t="shared" si="170"/>
        <v>0.61051000000000033</v>
      </c>
      <c r="AK981" s="67">
        <f t="shared" si="166"/>
        <v>1</v>
      </c>
      <c r="AL981" s="67">
        <f t="shared" si="167"/>
        <v>0</v>
      </c>
      <c r="AM981" s="75">
        <f t="shared" si="168"/>
        <v>0</v>
      </c>
    </row>
    <row r="982" spans="1:39" x14ac:dyDescent="0.25">
      <c r="A982" s="5"/>
      <c r="B982" s="50" t="s">
        <v>377</v>
      </c>
      <c r="C982" s="6" t="s">
        <v>853</v>
      </c>
      <c r="D982" s="6" t="s">
        <v>854</v>
      </c>
      <c r="E982" s="67" t="s">
        <v>543</v>
      </c>
      <c r="F982" s="76"/>
      <c r="G982" s="8">
        <v>7409</v>
      </c>
      <c r="H982" s="90">
        <f>VLOOKUP(C982,'[1]Actualisation du CIF'!B$7:G$1272,6,0)</f>
        <v>0.34927900000000001</v>
      </c>
      <c r="I982" s="68">
        <v>0.34927900000000001</v>
      </c>
      <c r="J982" s="11">
        <v>117.137805</v>
      </c>
      <c r="K982" s="11">
        <v>177.267167</v>
      </c>
      <c r="L982" s="51">
        <v>11961.043568999999</v>
      </c>
      <c r="M982" s="41">
        <v>26370</v>
      </c>
      <c r="N982" s="21">
        <v>3.5591847752733163</v>
      </c>
      <c r="O982" s="8">
        <v>0</v>
      </c>
      <c r="P982" s="23">
        <v>-7.26489448608278E-3</v>
      </c>
      <c r="Q982" s="24">
        <v>0</v>
      </c>
      <c r="R982" s="24">
        <v>1</v>
      </c>
      <c r="S982" s="42">
        <v>0</v>
      </c>
      <c r="T982" s="32">
        <v>37045</v>
      </c>
      <c r="U982" s="39">
        <v>1</v>
      </c>
      <c r="V982" s="64">
        <v>40749.5</v>
      </c>
      <c r="W982" s="27">
        <v>5.5</v>
      </c>
      <c r="X982" s="88" t="s">
        <v>2632</v>
      </c>
      <c r="Y982" s="26">
        <v>59661.342950000035</v>
      </c>
      <c r="Z982" s="27">
        <v>8.0525500000000054</v>
      </c>
      <c r="AA982" s="89" t="s">
        <v>2632</v>
      </c>
      <c r="AB982" s="67">
        <v>1</v>
      </c>
      <c r="AC982" s="67">
        <v>0</v>
      </c>
      <c r="AD982" s="75">
        <v>0</v>
      </c>
      <c r="AE982" s="64">
        <v>40749.5</v>
      </c>
      <c r="AF982" s="27">
        <f t="shared" si="164"/>
        <v>5.5</v>
      </c>
      <c r="AG982" s="88" t="s">
        <v>2632</v>
      </c>
      <c r="AH982" s="26">
        <v>59661.342950000035</v>
      </c>
      <c r="AI982" s="27">
        <f t="shared" si="165"/>
        <v>8.0525500000000054</v>
      </c>
      <c r="AJ982" s="89" t="s">
        <v>2632</v>
      </c>
      <c r="AK982" s="67">
        <f t="shared" si="166"/>
        <v>1</v>
      </c>
      <c r="AL982" s="67">
        <f t="shared" si="167"/>
        <v>0</v>
      </c>
      <c r="AM982" s="75">
        <f t="shared" si="168"/>
        <v>0</v>
      </c>
    </row>
    <row r="983" spans="1:39" x14ac:dyDescent="0.25">
      <c r="A983" s="5"/>
      <c r="B983" s="50" t="s">
        <v>377</v>
      </c>
      <c r="C983" s="6" t="s">
        <v>2220</v>
      </c>
      <c r="D983" s="6" t="s">
        <v>2221</v>
      </c>
      <c r="E983" s="67" t="s">
        <v>947</v>
      </c>
      <c r="F983" s="76"/>
      <c r="G983" s="8">
        <v>12578</v>
      </c>
      <c r="H983" s="90">
        <f>VLOOKUP(C983,'[1]Actualisation du CIF'!B$7:G$1272,6,0)</f>
        <v>0.38958900000000002</v>
      </c>
      <c r="I983" s="68">
        <v>0.414489</v>
      </c>
      <c r="J983" s="11">
        <v>144.297663</v>
      </c>
      <c r="K983" s="11">
        <v>284.13949500000001</v>
      </c>
      <c r="L983" s="51">
        <v>13605.245512</v>
      </c>
      <c r="M983" s="41">
        <v>288634</v>
      </c>
      <c r="N983" s="21">
        <v>22.947527428844012</v>
      </c>
      <c r="O983" s="8">
        <v>0</v>
      </c>
      <c r="P983" s="23">
        <v>-7.6282824260174881E-2</v>
      </c>
      <c r="Q983" s="24">
        <v>0</v>
      </c>
      <c r="R983" s="24">
        <v>1</v>
      </c>
      <c r="S983" s="42">
        <v>0</v>
      </c>
      <c r="T983" s="32">
        <v>288634</v>
      </c>
      <c r="U983" s="39">
        <v>0</v>
      </c>
      <c r="V983" s="64">
        <v>317497.40000000002</v>
      </c>
      <c r="W983" s="27">
        <v>25.242280171728417</v>
      </c>
      <c r="X983" s="88">
        <v>0.10000000000000007</v>
      </c>
      <c r="Y983" s="26">
        <v>380768.24347706529</v>
      </c>
      <c r="Z983" s="27">
        <v>30.272558711803569</v>
      </c>
      <c r="AA983" s="89">
        <v>0.31920786697708964</v>
      </c>
      <c r="AB983" s="67">
        <v>1</v>
      </c>
      <c r="AC983" s="67">
        <v>0</v>
      </c>
      <c r="AD983" s="75">
        <v>0</v>
      </c>
      <c r="AE983" s="64">
        <v>317497.40000000002</v>
      </c>
      <c r="AF983" s="27">
        <f t="shared" si="164"/>
        <v>25.242280171728417</v>
      </c>
      <c r="AG983" s="88">
        <f t="shared" ref="AG983:AG994" si="171">(AE983-M983)/M983</f>
        <v>0.10000000000000007</v>
      </c>
      <c r="AH983" s="26">
        <v>378742.38434116862</v>
      </c>
      <c r="AI983" s="27">
        <f t="shared" si="165"/>
        <v>30.111495018378807</v>
      </c>
      <c r="AJ983" s="89">
        <f t="shared" ref="AJ983:AJ994" si="172">(AH983-M983)/M983</f>
        <v>0.31218908493513803</v>
      </c>
      <c r="AK983" s="67">
        <f t="shared" si="166"/>
        <v>1</v>
      </c>
      <c r="AL983" s="67">
        <f t="shared" si="167"/>
        <v>0</v>
      </c>
      <c r="AM983" s="75">
        <f t="shared" si="168"/>
        <v>0</v>
      </c>
    </row>
    <row r="984" spans="1:39" x14ac:dyDescent="0.25">
      <c r="A984" s="5"/>
      <c r="B984" s="50" t="s">
        <v>377</v>
      </c>
      <c r="C984" s="6" t="s">
        <v>847</v>
      </c>
      <c r="D984" s="6" t="s">
        <v>848</v>
      </c>
      <c r="E984" s="67" t="s">
        <v>543</v>
      </c>
      <c r="F984" s="76"/>
      <c r="G984" s="8">
        <v>5932</v>
      </c>
      <c r="H984" s="90">
        <f>VLOOKUP(C984,'[1]Actualisation du CIF'!B$7:G$1272,6,0)</f>
        <v>0.39971099999999998</v>
      </c>
      <c r="I984" s="68">
        <v>0.39971099999999998</v>
      </c>
      <c r="J984" s="11">
        <v>119.455833</v>
      </c>
      <c r="K984" s="11">
        <v>177.267167</v>
      </c>
      <c r="L984" s="51">
        <v>12807.565355000001</v>
      </c>
      <c r="M984" s="41">
        <v>91985</v>
      </c>
      <c r="N984" s="21">
        <v>15.506574511126097</v>
      </c>
      <c r="O984" s="8">
        <v>0</v>
      </c>
      <c r="P984" s="23">
        <v>7.1053914724460449E-3</v>
      </c>
      <c r="Q984" s="24">
        <v>1</v>
      </c>
      <c r="R984" s="24">
        <v>0</v>
      </c>
      <c r="S984" s="42">
        <v>0</v>
      </c>
      <c r="T984" s="32">
        <v>91985</v>
      </c>
      <c r="U984" s="39">
        <v>0</v>
      </c>
      <c r="V984" s="64">
        <v>101183.50000000001</v>
      </c>
      <c r="W984" s="27">
        <v>17.057231962238706</v>
      </c>
      <c r="X984" s="88">
        <v>0.10000000000000016</v>
      </c>
      <c r="Y984" s="26">
        <v>148142.76235000006</v>
      </c>
      <c r="Z984" s="27">
        <v>24.9734933159137</v>
      </c>
      <c r="AA984" s="89">
        <v>0.61051000000000066</v>
      </c>
      <c r="AB984" s="67">
        <v>1</v>
      </c>
      <c r="AC984" s="67">
        <v>0</v>
      </c>
      <c r="AD984" s="75">
        <v>0</v>
      </c>
      <c r="AE984" s="64">
        <v>101183.50000000001</v>
      </c>
      <c r="AF984" s="27">
        <f t="shared" si="164"/>
        <v>17.057231962238706</v>
      </c>
      <c r="AG984" s="88">
        <f t="shared" si="171"/>
        <v>0.10000000000000016</v>
      </c>
      <c r="AH984" s="26">
        <v>148142.76235000006</v>
      </c>
      <c r="AI984" s="27">
        <f t="shared" si="165"/>
        <v>24.9734933159137</v>
      </c>
      <c r="AJ984" s="89">
        <f t="shared" si="172"/>
        <v>0.61051000000000066</v>
      </c>
      <c r="AK984" s="67">
        <f t="shared" si="166"/>
        <v>1</v>
      </c>
      <c r="AL984" s="67">
        <f t="shared" si="167"/>
        <v>0</v>
      </c>
      <c r="AM984" s="75">
        <f t="shared" si="168"/>
        <v>0</v>
      </c>
    </row>
    <row r="985" spans="1:39" x14ac:dyDescent="0.25">
      <c r="A985" s="5"/>
      <c r="B985" s="50" t="s">
        <v>377</v>
      </c>
      <c r="C985" s="6" t="s">
        <v>2208</v>
      </c>
      <c r="D985" s="6" t="s">
        <v>2209</v>
      </c>
      <c r="E985" s="67" t="s">
        <v>947</v>
      </c>
      <c r="F985" s="76"/>
      <c r="G985" s="8">
        <v>12861</v>
      </c>
      <c r="H985" s="90">
        <f>VLOOKUP(C985,'[1]Actualisation du CIF'!B$7:G$1272,6,0)</f>
        <v>0.36052699999999999</v>
      </c>
      <c r="I985" s="68">
        <v>0.37016300000000002</v>
      </c>
      <c r="J985" s="11">
        <v>112.18093500000001</v>
      </c>
      <c r="K985" s="11">
        <v>284.13949500000001</v>
      </c>
      <c r="L985" s="51">
        <v>14508.334484999999</v>
      </c>
      <c r="M985" s="41">
        <v>349720</v>
      </c>
      <c r="N985" s="21">
        <v>27.19228675841692</v>
      </c>
      <c r="O985" s="8">
        <v>0</v>
      </c>
      <c r="P985" s="23">
        <v>3.0055759060755658E-4</v>
      </c>
      <c r="Q985" s="24">
        <v>1</v>
      </c>
      <c r="R985" s="24">
        <v>0</v>
      </c>
      <c r="S985" s="42">
        <v>0</v>
      </c>
      <c r="T985" s="32">
        <v>349720</v>
      </c>
      <c r="U985" s="39">
        <v>0</v>
      </c>
      <c r="V985" s="64">
        <v>384455.12574590644</v>
      </c>
      <c r="W985" s="27">
        <v>29.893097406570753</v>
      </c>
      <c r="X985" s="88">
        <v>9.9322674556520746E-2</v>
      </c>
      <c r="Y985" s="26">
        <v>405206.07765365532</v>
      </c>
      <c r="Z985" s="27">
        <v>31.506576289064249</v>
      </c>
      <c r="AA985" s="89">
        <v>0.15865857730085586</v>
      </c>
      <c r="AB985" s="67">
        <v>1</v>
      </c>
      <c r="AC985" s="67">
        <v>0</v>
      </c>
      <c r="AD985" s="75">
        <v>0</v>
      </c>
      <c r="AE985" s="64">
        <v>351016.15444432897</v>
      </c>
      <c r="AF985" s="27">
        <f t="shared" si="164"/>
        <v>27.293068536220275</v>
      </c>
      <c r="AG985" s="88">
        <f t="shared" si="171"/>
        <v>3.7062634231069852E-3</v>
      </c>
      <c r="AH985" s="26">
        <v>388899.66959869111</v>
      </c>
      <c r="AI985" s="27">
        <f t="shared" si="165"/>
        <v>30.238680475755469</v>
      </c>
      <c r="AJ985" s="89">
        <f t="shared" si="172"/>
        <v>0.1120315383698133</v>
      </c>
      <c r="AK985" s="67">
        <f t="shared" si="166"/>
        <v>1</v>
      </c>
      <c r="AL985" s="67">
        <f t="shared" si="167"/>
        <v>0</v>
      </c>
      <c r="AM985" s="75">
        <f t="shared" si="168"/>
        <v>0</v>
      </c>
    </row>
    <row r="986" spans="1:39" x14ac:dyDescent="0.25">
      <c r="A986" s="5"/>
      <c r="B986" s="50" t="s">
        <v>2228</v>
      </c>
      <c r="C986" s="6" t="s">
        <v>2237</v>
      </c>
      <c r="D986" s="6" t="s">
        <v>2238</v>
      </c>
      <c r="E986" s="67" t="s">
        <v>947</v>
      </c>
      <c r="F986" s="76"/>
      <c r="G986" s="8">
        <v>19702</v>
      </c>
      <c r="H986" s="90">
        <f>VLOOKUP(C986,'[1]Actualisation du CIF'!B$7:G$1272,6,0)</f>
        <v>0.368535</v>
      </c>
      <c r="I986" s="68">
        <v>0.368535</v>
      </c>
      <c r="J986" s="11">
        <v>278.64582300000001</v>
      </c>
      <c r="K986" s="11">
        <v>284.13949500000001</v>
      </c>
      <c r="L986" s="51">
        <v>11685.509916999999</v>
      </c>
      <c r="M986" s="41">
        <v>287927</v>
      </c>
      <c r="N986" s="21">
        <v>14.614100091361284</v>
      </c>
      <c r="O986" s="8">
        <v>0</v>
      </c>
      <c r="P986" s="23">
        <v>-9.8520232284262252E-2</v>
      </c>
      <c r="Q986" s="24">
        <v>0</v>
      </c>
      <c r="R986" s="24">
        <v>1</v>
      </c>
      <c r="S986" s="42">
        <v>0</v>
      </c>
      <c r="T986" s="32">
        <v>287927</v>
      </c>
      <c r="U986" s="39">
        <v>0</v>
      </c>
      <c r="V986" s="64">
        <v>316719.7</v>
      </c>
      <c r="W986" s="27">
        <v>16.075510100497411</v>
      </c>
      <c r="X986" s="88">
        <v>0.10000000000000005</v>
      </c>
      <c r="Y986" s="26">
        <v>454628.64754825155</v>
      </c>
      <c r="Z986" s="27">
        <v>23.075253656900394</v>
      </c>
      <c r="AA986" s="89">
        <v>0.57897191839685602</v>
      </c>
      <c r="AB986" s="67">
        <v>1</v>
      </c>
      <c r="AC986" s="67">
        <v>0</v>
      </c>
      <c r="AD986" s="75">
        <v>0</v>
      </c>
      <c r="AE986" s="64">
        <v>316719.7</v>
      </c>
      <c r="AF986" s="27">
        <f t="shared" si="164"/>
        <v>16.075510100497411</v>
      </c>
      <c r="AG986" s="88">
        <f t="shared" si="171"/>
        <v>0.10000000000000005</v>
      </c>
      <c r="AH986" s="26">
        <v>425193.69250615337</v>
      </c>
      <c r="AI986" s="27">
        <f t="shared" si="165"/>
        <v>21.581245178466823</v>
      </c>
      <c r="AJ986" s="89">
        <f t="shared" si="172"/>
        <v>0.47674130076774102</v>
      </c>
      <c r="AK986" s="67">
        <f t="shared" si="166"/>
        <v>1</v>
      </c>
      <c r="AL986" s="67">
        <f t="shared" si="167"/>
        <v>0</v>
      </c>
      <c r="AM986" s="75">
        <f t="shared" si="168"/>
        <v>0</v>
      </c>
    </row>
    <row r="987" spans="1:39" x14ac:dyDescent="0.25">
      <c r="A987" s="5"/>
      <c r="B987" s="50" t="s">
        <v>2228</v>
      </c>
      <c r="C987" s="6" t="s">
        <v>2251</v>
      </c>
      <c r="D987" s="6" t="s">
        <v>2252</v>
      </c>
      <c r="E987" s="67" t="s">
        <v>947</v>
      </c>
      <c r="F987" s="76"/>
      <c r="G987" s="8">
        <v>21909</v>
      </c>
      <c r="H987" s="90">
        <f>VLOOKUP(C987,'[1]Actualisation du CIF'!B$7:G$1272,6,0)</f>
        <v>0.34358699999999998</v>
      </c>
      <c r="I987" s="68">
        <v>0.278333</v>
      </c>
      <c r="J987" s="11">
        <v>169.95691299999999</v>
      </c>
      <c r="K987" s="11">
        <v>284.13949500000001</v>
      </c>
      <c r="L987" s="51">
        <v>13937.448874</v>
      </c>
      <c r="M987" s="41">
        <v>475744</v>
      </c>
      <c r="N987" s="21">
        <v>21.714546533388106</v>
      </c>
      <c r="O987" s="8">
        <v>0</v>
      </c>
      <c r="P987" s="23">
        <v>-3.6070012026500188E-4</v>
      </c>
      <c r="Q987" s="24">
        <v>0</v>
      </c>
      <c r="R987" s="24">
        <v>1</v>
      </c>
      <c r="S987" s="42">
        <v>0</v>
      </c>
      <c r="T987" s="32">
        <v>475744</v>
      </c>
      <c r="U987" s="39">
        <v>0</v>
      </c>
      <c r="V987" s="64">
        <v>510167.73121247976</v>
      </c>
      <c r="W987" s="27">
        <v>23.285760701651366</v>
      </c>
      <c r="X987" s="88">
        <v>7.2357678105198928E-2</v>
      </c>
      <c r="Y987" s="26">
        <v>537704.0165845009</v>
      </c>
      <c r="Z987" s="27">
        <v>24.542608817586423</v>
      </c>
      <c r="AA987" s="89">
        <v>0.13023814611324769</v>
      </c>
      <c r="AB987" s="67">
        <v>1</v>
      </c>
      <c r="AC987" s="67">
        <v>0</v>
      </c>
      <c r="AD987" s="75">
        <v>0</v>
      </c>
      <c r="AE987" s="64">
        <v>475744</v>
      </c>
      <c r="AF987" s="27">
        <f t="shared" si="164"/>
        <v>21.714546533388106</v>
      </c>
      <c r="AG987" s="88">
        <f t="shared" si="171"/>
        <v>0</v>
      </c>
      <c r="AH987" s="26">
        <v>475744</v>
      </c>
      <c r="AI987" s="27">
        <f t="shared" si="165"/>
        <v>21.714546533388106</v>
      </c>
      <c r="AJ987" s="89">
        <f t="shared" si="172"/>
        <v>0</v>
      </c>
      <c r="AK987" s="67">
        <f t="shared" si="166"/>
        <v>0</v>
      </c>
      <c r="AL987" s="67">
        <f t="shared" si="167"/>
        <v>0</v>
      </c>
      <c r="AM987" s="75">
        <f t="shared" si="168"/>
        <v>1</v>
      </c>
    </row>
    <row r="988" spans="1:39" x14ac:dyDescent="0.25">
      <c r="A988" s="5"/>
      <c r="B988" s="50" t="s">
        <v>2228</v>
      </c>
      <c r="C988" s="6" t="s">
        <v>2231</v>
      </c>
      <c r="D988" s="6" t="s">
        <v>2232</v>
      </c>
      <c r="E988" s="67" t="s">
        <v>947</v>
      </c>
      <c r="F988" s="76"/>
      <c r="G988" s="8">
        <v>26847</v>
      </c>
      <c r="H988" s="90">
        <f>VLOOKUP(C988,'[1]Actualisation du CIF'!B$7:G$1272,6,0)</f>
        <v>0.36424299999999998</v>
      </c>
      <c r="I988" s="68">
        <v>0.45750200000000002</v>
      </c>
      <c r="J988" s="11">
        <v>220.820986</v>
      </c>
      <c r="K988" s="11">
        <v>284.13949500000001</v>
      </c>
      <c r="L988" s="51">
        <v>11992.930283</v>
      </c>
      <c r="M988" s="41">
        <v>422141</v>
      </c>
      <c r="N988" s="21">
        <v>15.723954259321339</v>
      </c>
      <c r="O988" s="8">
        <v>0</v>
      </c>
      <c r="P988" s="23">
        <v>-9.2786665233549146E-3</v>
      </c>
      <c r="Q988" s="24">
        <v>0</v>
      </c>
      <c r="R988" s="24">
        <v>1</v>
      </c>
      <c r="S988" s="42">
        <v>0</v>
      </c>
      <c r="T988" s="32">
        <v>422141</v>
      </c>
      <c r="U988" s="39">
        <v>0</v>
      </c>
      <c r="V988" s="64">
        <v>464355.10000000003</v>
      </c>
      <c r="W988" s="27">
        <v>17.296349685253475</v>
      </c>
      <c r="X988" s="88">
        <v>0.10000000000000009</v>
      </c>
      <c r="Y988" s="26">
        <v>657080.51623251173</v>
      </c>
      <c r="Z988" s="27">
        <v>24.475007123049568</v>
      </c>
      <c r="AA988" s="89">
        <v>0.55654275759168559</v>
      </c>
      <c r="AB988" s="67">
        <v>1</v>
      </c>
      <c r="AC988" s="67">
        <v>0</v>
      </c>
      <c r="AD988" s="75">
        <v>0</v>
      </c>
      <c r="AE988" s="64">
        <v>464355.10000000003</v>
      </c>
      <c r="AF988" s="27">
        <f t="shared" si="164"/>
        <v>17.296349685253475</v>
      </c>
      <c r="AG988" s="88">
        <f t="shared" si="171"/>
        <v>0.10000000000000009</v>
      </c>
      <c r="AH988" s="26">
        <v>679862.30191000039</v>
      </c>
      <c r="AI988" s="27">
        <f t="shared" si="165"/>
        <v>25.323585574179624</v>
      </c>
      <c r="AJ988" s="89">
        <f t="shared" si="172"/>
        <v>0.61051000000000089</v>
      </c>
      <c r="AK988" s="67">
        <f t="shared" si="166"/>
        <v>1</v>
      </c>
      <c r="AL988" s="67">
        <f t="shared" si="167"/>
        <v>0</v>
      </c>
      <c r="AM988" s="75">
        <f t="shared" si="168"/>
        <v>0</v>
      </c>
    </row>
    <row r="989" spans="1:39" x14ac:dyDescent="0.25">
      <c r="A989" s="5"/>
      <c r="B989" s="50" t="s">
        <v>2228</v>
      </c>
      <c r="C989" s="6" t="s">
        <v>2249</v>
      </c>
      <c r="D989" s="6" t="s">
        <v>2250</v>
      </c>
      <c r="E989" s="67" t="s">
        <v>947</v>
      </c>
      <c r="F989" s="76"/>
      <c r="G989" s="8">
        <v>30197</v>
      </c>
      <c r="H989" s="90">
        <f>VLOOKUP(C989,'[1]Actualisation du CIF'!B$7:G$1272,6,0)</f>
        <v>0.324403</v>
      </c>
      <c r="I989" s="68">
        <v>0.33075500000000002</v>
      </c>
      <c r="J989" s="11">
        <v>223.26906600000001</v>
      </c>
      <c r="K989" s="11">
        <v>284.13949500000001</v>
      </c>
      <c r="L989" s="51">
        <v>11676.676111999999</v>
      </c>
      <c r="M989" s="41">
        <v>488996</v>
      </c>
      <c r="N989" s="21">
        <v>16.193529158525681</v>
      </c>
      <c r="O989" s="8">
        <v>0</v>
      </c>
      <c r="P989" s="23">
        <v>-1.6107457579651217E-3</v>
      </c>
      <c r="Q989" s="24">
        <v>0</v>
      </c>
      <c r="R989" s="24">
        <v>1</v>
      </c>
      <c r="S989" s="42">
        <v>0</v>
      </c>
      <c r="T989" s="32">
        <v>488996</v>
      </c>
      <c r="U989" s="39">
        <v>0</v>
      </c>
      <c r="V989" s="64">
        <v>537895.60000000009</v>
      </c>
      <c r="W989" s="27">
        <v>17.812882074378251</v>
      </c>
      <c r="X989" s="88">
        <v>0.10000000000000019</v>
      </c>
      <c r="Y989" s="26">
        <v>661734.90726904303</v>
      </c>
      <c r="Z989" s="27">
        <v>21.91392877666798</v>
      </c>
      <c r="AA989" s="89">
        <v>0.35325218870715308</v>
      </c>
      <c r="AB989" s="67">
        <v>1</v>
      </c>
      <c r="AC989" s="67">
        <v>0</v>
      </c>
      <c r="AD989" s="75">
        <v>0</v>
      </c>
      <c r="AE989" s="64">
        <v>537895.60000000009</v>
      </c>
      <c r="AF989" s="27">
        <f t="shared" si="164"/>
        <v>17.812882074378251</v>
      </c>
      <c r="AG989" s="88">
        <f t="shared" si="171"/>
        <v>0.10000000000000019</v>
      </c>
      <c r="AH989" s="26">
        <v>630925.34587523562</v>
      </c>
      <c r="AI989" s="27">
        <f t="shared" si="165"/>
        <v>20.893643271690422</v>
      </c>
      <c r="AJ989" s="89">
        <f t="shared" si="172"/>
        <v>0.29024643529852112</v>
      </c>
      <c r="AK989" s="67">
        <f t="shared" si="166"/>
        <v>1</v>
      </c>
      <c r="AL989" s="67">
        <f t="shared" si="167"/>
        <v>0</v>
      </c>
      <c r="AM989" s="75">
        <f t="shared" si="168"/>
        <v>0</v>
      </c>
    </row>
    <row r="990" spans="1:39" x14ac:dyDescent="0.25">
      <c r="A990" s="5"/>
      <c r="B990" s="50" t="s">
        <v>2228</v>
      </c>
      <c r="C990" s="6" t="s">
        <v>2243</v>
      </c>
      <c r="D990" s="6" t="s">
        <v>2244</v>
      </c>
      <c r="E990" s="67" t="s">
        <v>947</v>
      </c>
      <c r="F990" s="76" t="s">
        <v>2656</v>
      </c>
      <c r="G990" s="8">
        <v>32051</v>
      </c>
      <c r="H990" s="90">
        <f>VLOOKUP(C990,'[1]Actualisation du CIF'!B$7:G$1272,6,0)</f>
        <v>0.366753</v>
      </c>
      <c r="I990" s="68">
        <v>0.366753</v>
      </c>
      <c r="J990" s="11">
        <v>180.59751600000001</v>
      </c>
      <c r="K990" s="11">
        <v>284.13949500000001</v>
      </c>
      <c r="L990" s="51">
        <v>12649.316126</v>
      </c>
      <c r="M990" s="41">
        <v>216427</v>
      </c>
      <c r="N990" s="21">
        <v>6.7525818227200398</v>
      </c>
      <c r="O990" s="8">
        <v>0</v>
      </c>
      <c r="P990" s="23">
        <v>1.5465034490402484E-3</v>
      </c>
      <c r="Q990" s="24">
        <v>1</v>
      </c>
      <c r="R990" s="24">
        <v>0</v>
      </c>
      <c r="S990" s="42">
        <v>0</v>
      </c>
      <c r="T990" s="32">
        <v>216427</v>
      </c>
      <c r="U990" s="39">
        <v>0</v>
      </c>
      <c r="V990" s="64">
        <v>238069.69999999995</v>
      </c>
      <c r="W990" s="27">
        <v>7.4278400049920421</v>
      </c>
      <c r="X990" s="88">
        <v>9.9999999999999784E-2</v>
      </c>
      <c r="Y990" s="26">
        <v>348557.84777000017</v>
      </c>
      <c r="Z990" s="27">
        <v>10.875100551308856</v>
      </c>
      <c r="AA990" s="89">
        <v>0.61051000000000077</v>
      </c>
      <c r="AB990" s="67">
        <v>1</v>
      </c>
      <c r="AC990" s="67">
        <v>0</v>
      </c>
      <c r="AD990" s="75">
        <v>0</v>
      </c>
      <c r="AE990" s="64">
        <v>238069.7</v>
      </c>
      <c r="AF990" s="27">
        <f t="shared" si="164"/>
        <v>7.4278400049920439</v>
      </c>
      <c r="AG990" s="88">
        <f t="shared" si="171"/>
        <v>0.10000000000000005</v>
      </c>
      <c r="AH990" s="26">
        <v>348557.84777000017</v>
      </c>
      <c r="AI990" s="27">
        <f t="shared" si="165"/>
        <v>10.875100551308856</v>
      </c>
      <c r="AJ990" s="89">
        <f t="shared" si="172"/>
        <v>0.61051000000000077</v>
      </c>
      <c r="AK990" s="67">
        <f t="shared" si="166"/>
        <v>1</v>
      </c>
      <c r="AL990" s="67">
        <f t="shared" si="167"/>
        <v>0</v>
      </c>
      <c r="AM990" s="75">
        <f t="shared" si="168"/>
        <v>0</v>
      </c>
    </row>
    <row r="991" spans="1:39" x14ac:dyDescent="0.25">
      <c r="A991" s="5"/>
      <c r="B991" s="50" t="s">
        <v>2228</v>
      </c>
      <c r="C991" s="6" t="s">
        <v>2247</v>
      </c>
      <c r="D991" s="6" t="s">
        <v>2248</v>
      </c>
      <c r="E991" s="67" t="s">
        <v>947</v>
      </c>
      <c r="F991" s="76"/>
      <c r="G991" s="8">
        <v>17054</v>
      </c>
      <c r="H991" s="90">
        <f>VLOOKUP(C991,'[1]Actualisation du CIF'!B$7:G$1272,6,0)</f>
        <v>0.343607</v>
      </c>
      <c r="I991" s="68">
        <v>0.25398999999999999</v>
      </c>
      <c r="J991" s="11">
        <v>274.40072700000002</v>
      </c>
      <c r="K991" s="11">
        <v>284.13949500000001</v>
      </c>
      <c r="L991" s="51">
        <v>12155.548634999999</v>
      </c>
      <c r="M991" s="41">
        <v>182309</v>
      </c>
      <c r="N991" s="21">
        <v>10.690102028849537</v>
      </c>
      <c r="O991" s="8">
        <v>0</v>
      </c>
      <c r="P991" s="23">
        <v>-7.3819505101873654E-3</v>
      </c>
      <c r="Q991" s="24">
        <v>0</v>
      </c>
      <c r="R991" s="24">
        <v>1</v>
      </c>
      <c r="S991" s="42">
        <v>0</v>
      </c>
      <c r="T991" s="32">
        <v>182309</v>
      </c>
      <c r="U991" s="39">
        <v>0</v>
      </c>
      <c r="V991" s="64">
        <v>200539.90000000002</v>
      </c>
      <c r="W991" s="27">
        <v>11.759112231734491</v>
      </c>
      <c r="X991" s="88">
        <v>0.10000000000000013</v>
      </c>
      <c r="Y991" s="26">
        <v>293610.46759000013</v>
      </c>
      <c r="Z991" s="27">
        <v>17.216516218482475</v>
      </c>
      <c r="AA991" s="89">
        <v>0.61051000000000077</v>
      </c>
      <c r="AB991" s="67">
        <v>1</v>
      </c>
      <c r="AC991" s="67">
        <v>0</v>
      </c>
      <c r="AD991" s="75">
        <v>0</v>
      </c>
      <c r="AE991" s="64">
        <v>200539.90000000002</v>
      </c>
      <c r="AF991" s="27">
        <f t="shared" si="164"/>
        <v>11.759112231734491</v>
      </c>
      <c r="AG991" s="88">
        <f t="shared" si="171"/>
        <v>0.10000000000000013</v>
      </c>
      <c r="AH991" s="26">
        <v>251150.50398701924</v>
      </c>
      <c r="AI991" s="27">
        <f t="shared" si="165"/>
        <v>14.726779874927832</v>
      </c>
      <c r="AJ991" s="89">
        <f t="shared" si="172"/>
        <v>0.37760891665808732</v>
      </c>
      <c r="AK991" s="67">
        <f t="shared" si="166"/>
        <v>1</v>
      </c>
      <c r="AL991" s="67">
        <f t="shared" si="167"/>
        <v>0</v>
      </c>
      <c r="AM991" s="75">
        <f t="shared" si="168"/>
        <v>0</v>
      </c>
    </row>
    <row r="992" spans="1:39" x14ac:dyDescent="0.25">
      <c r="A992" s="5"/>
      <c r="B992" s="50" t="s">
        <v>2228</v>
      </c>
      <c r="C992" s="6" t="s">
        <v>2257</v>
      </c>
      <c r="D992" s="6" t="s">
        <v>2258</v>
      </c>
      <c r="E992" s="67" t="s">
        <v>947</v>
      </c>
      <c r="F992" s="76"/>
      <c r="G992" s="8">
        <v>24637</v>
      </c>
      <c r="H992" s="90">
        <f>VLOOKUP(C992,'[1]Actualisation du CIF'!B$7:G$1272,6,0)</f>
        <v>0.37148399999999998</v>
      </c>
      <c r="I992" s="68">
        <v>0.38870700000000002</v>
      </c>
      <c r="J992" s="11">
        <v>175.22815299999999</v>
      </c>
      <c r="K992" s="11">
        <v>284.13949500000001</v>
      </c>
      <c r="L992" s="51">
        <v>11858.044668</v>
      </c>
      <c r="M992" s="41">
        <v>555257</v>
      </c>
      <c r="N992" s="21">
        <v>22.537524860981449</v>
      </c>
      <c r="O992" s="8">
        <v>0</v>
      </c>
      <c r="P992" s="23">
        <v>-1.8618560454032491E-3</v>
      </c>
      <c r="Q992" s="24">
        <v>0</v>
      </c>
      <c r="R992" s="24">
        <v>1</v>
      </c>
      <c r="S992" s="42">
        <v>0</v>
      </c>
      <c r="T992" s="32">
        <v>555257</v>
      </c>
      <c r="U992" s="39">
        <v>0</v>
      </c>
      <c r="V992" s="64">
        <v>610782.70000000007</v>
      </c>
      <c r="W992" s="27">
        <v>24.7912773470796</v>
      </c>
      <c r="X992" s="88">
        <v>0.10000000000000013</v>
      </c>
      <c r="Y992" s="26">
        <v>677013.65549987741</v>
      </c>
      <c r="Z992" s="27">
        <v>27.479549275474994</v>
      </c>
      <c r="AA992" s="89">
        <v>0.21927982087551784</v>
      </c>
      <c r="AB992" s="67">
        <v>1</v>
      </c>
      <c r="AC992" s="67">
        <v>0</v>
      </c>
      <c r="AD992" s="75">
        <v>0</v>
      </c>
      <c r="AE992" s="64">
        <v>597830.58712932444</v>
      </c>
      <c r="AF992" s="27">
        <f t="shared" si="164"/>
        <v>24.265559407773853</v>
      </c>
      <c r="AG992" s="88">
        <f t="shared" si="171"/>
        <v>7.6673661258344225E-2</v>
      </c>
      <c r="AH992" s="26">
        <v>662351.61791523639</v>
      </c>
      <c r="AI992" s="27">
        <f t="shared" si="165"/>
        <v>26.884426590706514</v>
      </c>
      <c r="AJ992" s="89">
        <f t="shared" si="172"/>
        <v>0.19287396271498855</v>
      </c>
      <c r="AK992" s="67">
        <f t="shared" si="166"/>
        <v>1</v>
      </c>
      <c r="AL992" s="67">
        <f t="shared" si="167"/>
        <v>0</v>
      </c>
      <c r="AM992" s="75">
        <f t="shared" si="168"/>
        <v>0</v>
      </c>
    </row>
    <row r="993" spans="1:39" x14ac:dyDescent="0.25">
      <c r="A993" s="5"/>
      <c r="B993" s="50" t="s">
        <v>2228</v>
      </c>
      <c r="C993" s="6" t="s">
        <v>2253</v>
      </c>
      <c r="D993" s="6" t="s">
        <v>2254</v>
      </c>
      <c r="E993" s="67" t="s">
        <v>947</v>
      </c>
      <c r="F993" s="76"/>
      <c r="G993" s="8">
        <v>19797</v>
      </c>
      <c r="H993" s="90">
        <f>VLOOKUP(C993,'[1]Actualisation du CIF'!B$7:G$1272,6,0)</f>
        <v>0.31991399999999998</v>
      </c>
      <c r="I993" s="68">
        <v>0.31469900000000001</v>
      </c>
      <c r="J993" s="11">
        <v>196.31621000000001</v>
      </c>
      <c r="K993" s="11">
        <v>284.13949500000001</v>
      </c>
      <c r="L993" s="51">
        <v>11706.218024</v>
      </c>
      <c r="M993" s="41">
        <v>430634</v>
      </c>
      <c r="N993" s="21">
        <v>21.752487750669292</v>
      </c>
      <c r="O993" s="8">
        <v>0</v>
      </c>
      <c r="P993" s="23">
        <v>-2.9494271260574793E-3</v>
      </c>
      <c r="Q993" s="24">
        <v>0</v>
      </c>
      <c r="R993" s="24">
        <v>1</v>
      </c>
      <c r="S993" s="42">
        <v>0</v>
      </c>
      <c r="T993" s="32">
        <v>430634</v>
      </c>
      <c r="U993" s="39">
        <v>0</v>
      </c>
      <c r="V993" s="64">
        <v>425978.03228660196</v>
      </c>
      <c r="W993" s="27">
        <v>21.517302231984743</v>
      </c>
      <c r="X993" s="88">
        <v>-1.081189063891389E-2</v>
      </c>
      <c r="Y993" s="26">
        <v>448970.18161634961</v>
      </c>
      <c r="Z993" s="27">
        <v>22.678697864138485</v>
      </c>
      <c r="AA993" s="89">
        <v>4.2579502817588974E-2</v>
      </c>
      <c r="AB993" s="67">
        <v>1</v>
      </c>
      <c r="AC993" s="67">
        <v>0</v>
      </c>
      <c r="AD993" s="75">
        <v>0</v>
      </c>
      <c r="AE993" s="64">
        <v>409102.3</v>
      </c>
      <c r="AF993" s="27">
        <f t="shared" si="164"/>
        <v>20.664863363135829</v>
      </c>
      <c r="AG993" s="88">
        <f t="shared" si="171"/>
        <v>-5.0000000000000024E-2</v>
      </c>
      <c r="AH993" s="26">
        <v>412969.10810437449</v>
      </c>
      <c r="AI993" s="27">
        <f t="shared" si="165"/>
        <v>20.860186296124386</v>
      </c>
      <c r="AJ993" s="89">
        <f t="shared" si="172"/>
        <v>-4.1020662315621868E-2</v>
      </c>
      <c r="AK993" s="67">
        <f t="shared" si="166"/>
        <v>0</v>
      </c>
      <c r="AL993" s="67">
        <f t="shared" si="167"/>
        <v>1</v>
      </c>
      <c r="AM993" s="75">
        <f t="shared" si="168"/>
        <v>0</v>
      </c>
    </row>
    <row r="994" spans="1:39" x14ac:dyDescent="0.25">
      <c r="A994" s="5"/>
      <c r="B994" s="50" t="s">
        <v>2228</v>
      </c>
      <c r="C994" s="6" t="s">
        <v>2255</v>
      </c>
      <c r="D994" s="6" t="s">
        <v>2256</v>
      </c>
      <c r="E994" s="67" t="s">
        <v>947</v>
      </c>
      <c r="F994" s="76"/>
      <c r="G994" s="8">
        <v>25500</v>
      </c>
      <c r="H994" s="90">
        <f>VLOOKUP(C994,'[1]Actualisation du CIF'!B$7:G$1272,6,0)</f>
        <v>0.31096800000000002</v>
      </c>
      <c r="I994" s="68">
        <v>0.31428</v>
      </c>
      <c r="J994" s="11">
        <v>208.49411799999999</v>
      </c>
      <c r="K994" s="11">
        <v>284.13949500000001</v>
      </c>
      <c r="L994" s="51">
        <v>11494.089731</v>
      </c>
      <c r="M994" s="41">
        <v>420309</v>
      </c>
      <c r="N994" s="21">
        <v>16.482705882352942</v>
      </c>
      <c r="O994" s="8">
        <v>0</v>
      </c>
      <c r="P994" s="23">
        <v>2.3044677315773272E-2</v>
      </c>
      <c r="Q994" s="24">
        <v>1</v>
      </c>
      <c r="R994" s="24">
        <v>0</v>
      </c>
      <c r="S994" s="42">
        <v>0</v>
      </c>
      <c r="T994" s="32">
        <v>420309</v>
      </c>
      <c r="U994" s="39">
        <v>0</v>
      </c>
      <c r="V994" s="64">
        <v>462339.9</v>
      </c>
      <c r="W994" s="27">
        <v>18.130976470588237</v>
      </c>
      <c r="X994" s="88">
        <v>0.10000000000000006</v>
      </c>
      <c r="Y994" s="26">
        <v>552592.30980752502</v>
      </c>
      <c r="Z994" s="27">
        <v>21.670286659118627</v>
      </c>
      <c r="AA994" s="89">
        <v>0.31472871103765326</v>
      </c>
      <c r="AB994" s="67">
        <v>1</v>
      </c>
      <c r="AC994" s="67">
        <v>0</v>
      </c>
      <c r="AD994" s="75">
        <v>0</v>
      </c>
      <c r="AE994" s="64">
        <v>462339.9</v>
      </c>
      <c r="AF994" s="27">
        <f t="shared" si="164"/>
        <v>18.130976470588237</v>
      </c>
      <c r="AG994" s="88">
        <f t="shared" si="171"/>
        <v>0.10000000000000006</v>
      </c>
      <c r="AH994" s="26">
        <v>522222.83750481217</v>
      </c>
      <c r="AI994" s="27">
        <f t="shared" si="165"/>
        <v>20.479326960973026</v>
      </c>
      <c r="AJ994" s="89">
        <f t="shared" si="172"/>
        <v>0.24247360276561331</v>
      </c>
      <c r="AK994" s="67">
        <f t="shared" si="166"/>
        <v>1</v>
      </c>
      <c r="AL994" s="67">
        <f t="shared" si="167"/>
        <v>0</v>
      </c>
      <c r="AM994" s="75">
        <f t="shared" si="168"/>
        <v>0</v>
      </c>
    </row>
    <row r="995" spans="1:39" x14ac:dyDescent="0.25">
      <c r="A995" s="5"/>
      <c r="B995" s="50" t="s">
        <v>2228</v>
      </c>
      <c r="C995" s="6" t="s">
        <v>2235</v>
      </c>
      <c r="D995" s="6" t="s">
        <v>2236</v>
      </c>
      <c r="E995" s="67" t="s">
        <v>947</v>
      </c>
      <c r="F995" s="76"/>
      <c r="G995" s="8">
        <v>30743</v>
      </c>
      <c r="H995" s="90">
        <f>VLOOKUP(C995,'[1]Actualisation du CIF'!B$7:G$1272,6,0)</f>
        <v>0.42613800000000002</v>
      </c>
      <c r="I995" s="68">
        <v>0.42613800000000002</v>
      </c>
      <c r="J995" s="11">
        <v>688.45060699999999</v>
      </c>
      <c r="K995" s="11">
        <v>284.13949500000001</v>
      </c>
      <c r="L995" s="51">
        <v>11850.575064000001</v>
      </c>
      <c r="M995" s="41">
        <v>0</v>
      </c>
      <c r="N995" s="21">
        <v>0</v>
      </c>
      <c r="O995" s="8">
        <v>-529693</v>
      </c>
      <c r="P995" s="23">
        <v>0</v>
      </c>
      <c r="Q995" s="24">
        <v>0</v>
      </c>
      <c r="R995" s="24">
        <v>0</v>
      </c>
      <c r="S995" s="42">
        <v>1</v>
      </c>
      <c r="T995" s="32">
        <v>0</v>
      </c>
      <c r="U995" s="39">
        <v>0</v>
      </c>
      <c r="V995" s="64">
        <v>0</v>
      </c>
      <c r="W995" s="27">
        <v>0</v>
      </c>
      <c r="X995" s="88">
        <v>0</v>
      </c>
      <c r="Y995" s="26">
        <v>0</v>
      </c>
      <c r="Z995" s="27">
        <v>0</v>
      </c>
      <c r="AA995" s="89">
        <v>0</v>
      </c>
      <c r="AB995" s="67">
        <v>0</v>
      </c>
      <c r="AC995" s="67">
        <v>0</v>
      </c>
      <c r="AD995" s="75">
        <v>1</v>
      </c>
      <c r="AE995" s="64">
        <v>0</v>
      </c>
      <c r="AF995" s="27">
        <f t="shared" si="164"/>
        <v>0</v>
      </c>
      <c r="AG995" s="88">
        <v>0</v>
      </c>
      <c r="AH995" s="26">
        <v>0</v>
      </c>
      <c r="AI995" s="27">
        <f t="shared" si="165"/>
        <v>0</v>
      </c>
      <c r="AJ995" s="89">
        <v>0</v>
      </c>
      <c r="AK995" s="67">
        <f t="shared" si="166"/>
        <v>0</v>
      </c>
      <c r="AL995" s="67">
        <f t="shared" si="167"/>
        <v>0</v>
      </c>
      <c r="AM995" s="75">
        <f t="shared" si="168"/>
        <v>1</v>
      </c>
    </row>
    <row r="996" spans="1:39" x14ac:dyDescent="0.25">
      <c r="A996" s="5"/>
      <c r="B996" s="50" t="s">
        <v>2228</v>
      </c>
      <c r="C996" s="6" t="s">
        <v>2575</v>
      </c>
      <c r="D996" s="6" t="s">
        <v>2576</v>
      </c>
      <c r="E996" s="67" t="s">
        <v>2562</v>
      </c>
      <c r="F996" s="76"/>
      <c r="G996" s="8">
        <v>212890</v>
      </c>
      <c r="H996" s="90">
        <f>VLOOKUP(C996,'[1]Actualisation du CIF'!B$7:G$1272,6,0)</f>
        <v>0.53180300000000003</v>
      </c>
      <c r="I996" s="68">
        <v>0.52129599999999998</v>
      </c>
      <c r="J996" s="11">
        <v>547.785438</v>
      </c>
      <c r="K996" s="11">
        <v>585.37420134364731</v>
      </c>
      <c r="L996" s="51">
        <v>13436.457194000001</v>
      </c>
      <c r="M996" s="41">
        <v>8496298</v>
      </c>
      <c r="N996" s="21">
        <v>39.909333458593643</v>
      </c>
      <c r="O996" s="8">
        <v>0</v>
      </c>
      <c r="P996" s="23">
        <v>9.2766635877195502E-4</v>
      </c>
      <c r="Q996" s="24">
        <v>1</v>
      </c>
      <c r="R996" s="24">
        <v>0</v>
      </c>
      <c r="S996" s="42">
        <v>0</v>
      </c>
      <c r="T996" s="32">
        <v>8496298</v>
      </c>
      <c r="U996" s="39">
        <v>0</v>
      </c>
      <c r="V996" s="64">
        <v>8496298</v>
      </c>
      <c r="W996" s="27">
        <v>39.909333458593643</v>
      </c>
      <c r="X996" s="88">
        <v>0</v>
      </c>
      <c r="Y996" s="26">
        <v>8496298</v>
      </c>
      <c r="Z996" s="27">
        <v>39.909333458593643</v>
      </c>
      <c r="AA996" s="89">
        <v>0</v>
      </c>
      <c r="AB996" s="67">
        <v>0</v>
      </c>
      <c r="AC996" s="67">
        <v>0</v>
      </c>
      <c r="AD996" s="75">
        <v>1</v>
      </c>
      <c r="AE996" s="64">
        <v>8496298</v>
      </c>
      <c r="AF996" s="27">
        <f t="shared" si="164"/>
        <v>39.909333458593643</v>
      </c>
      <c r="AG996" s="88">
        <f>(AE996-M996)/M996</f>
        <v>0</v>
      </c>
      <c r="AH996" s="26">
        <v>8496298</v>
      </c>
      <c r="AI996" s="27">
        <f t="shared" si="165"/>
        <v>39.909333458593643</v>
      </c>
      <c r="AJ996" s="89">
        <f>(AH996-M996)/M996</f>
        <v>0</v>
      </c>
      <c r="AK996" s="67">
        <f t="shared" si="166"/>
        <v>0</v>
      </c>
      <c r="AL996" s="67">
        <f t="shared" si="167"/>
        <v>0</v>
      </c>
      <c r="AM996" s="75">
        <f t="shared" si="168"/>
        <v>1</v>
      </c>
    </row>
    <row r="997" spans="1:39" x14ac:dyDescent="0.25">
      <c r="A997" s="5"/>
      <c r="B997" s="50" t="s">
        <v>2228</v>
      </c>
      <c r="C997" s="6" t="s">
        <v>2233</v>
      </c>
      <c r="D997" s="6" t="s">
        <v>2234</v>
      </c>
      <c r="E997" s="67" t="s">
        <v>947</v>
      </c>
      <c r="F997" s="76"/>
      <c r="G997" s="8">
        <v>29140</v>
      </c>
      <c r="H997" s="90">
        <f>VLOOKUP(C997,'[1]Actualisation du CIF'!B$7:G$1272,6,0)</f>
        <v>0.38661000000000001</v>
      </c>
      <c r="I997" s="68">
        <v>0.39108700000000002</v>
      </c>
      <c r="J997" s="11">
        <v>299.64107799999999</v>
      </c>
      <c r="K997" s="11">
        <v>284.13949500000001</v>
      </c>
      <c r="L997" s="51">
        <v>11764.898024</v>
      </c>
      <c r="M997" s="41">
        <v>0</v>
      </c>
      <c r="N997" s="21">
        <v>0</v>
      </c>
      <c r="O997" s="8">
        <v>-41839</v>
      </c>
      <c r="P997" s="23">
        <v>-1</v>
      </c>
      <c r="Q997" s="24">
        <v>0</v>
      </c>
      <c r="R997" s="24">
        <v>1</v>
      </c>
      <c r="S997" s="42">
        <v>0</v>
      </c>
      <c r="T997" s="32">
        <v>145700</v>
      </c>
      <c r="U997" s="39">
        <v>1</v>
      </c>
      <c r="V997" s="64">
        <v>160270</v>
      </c>
      <c r="W997" s="27">
        <v>5.5</v>
      </c>
      <c r="X997" s="88" t="s">
        <v>2632</v>
      </c>
      <c r="Y997" s="26">
        <v>234651.30700000003</v>
      </c>
      <c r="Z997" s="27">
        <v>8.0525500000000019</v>
      </c>
      <c r="AA997" s="89" t="s">
        <v>2632</v>
      </c>
      <c r="AB997" s="67">
        <v>1</v>
      </c>
      <c r="AC997" s="67">
        <v>0</v>
      </c>
      <c r="AD997" s="75">
        <v>0</v>
      </c>
      <c r="AE997" s="64">
        <v>160270</v>
      </c>
      <c r="AF997" s="27">
        <f t="shared" si="164"/>
        <v>5.5</v>
      </c>
      <c r="AG997" s="88" t="s">
        <v>2632</v>
      </c>
      <c r="AH997" s="26">
        <v>234651.30700000003</v>
      </c>
      <c r="AI997" s="27">
        <f t="shared" si="165"/>
        <v>8.0525500000000019</v>
      </c>
      <c r="AJ997" s="89" t="s">
        <v>2632</v>
      </c>
      <c r="AK997" s="67">
        <f t="shared" si="166"/>
        <v>1</v>
      </c>
      <c r="AL997" s="67">
        <f t="shared" si="167"/>
        <v>0</v>
      </c>
      <c r="AM997" s="75">
        <f t="shared" si="168"/>
        <v>0</v>
      </c>
    </row>
    <row r="998" spans="1:39" x14ac:dyDescent="0.25">
      <c r="A998" s="5"/>
      <c r="B998" s="50" t="s">
        <v>2228</v>
      </c>
      <c r="C998" s="6" t="s">
        <v>2245</v>
      </c>
      <c r="D998" s="6" t="s">
        <v>2246</v>
      </c>
      <c r="E998" s="67" t="s">
        <v>947</v>
      </c>
      <c r="F998" s="76"/>
      <c r="G998" s="8">
        <v>17774</v>
      </c>
      <c r="H998" s="90">
        <f>VLOOKUP(C998,'[1]Actualisation du CIF'!B$7:G$1272,6,0)</f>
        <v>0.386152</v>
      </c>
      <c r="I998" s="68">
        <v>0.39343800000000001</v>
      </c>
      <c r="J998" s="11">
        <v>195.42708500000001</v>
      </c>
      <c r="K998" s="11">
        <v>284.13949500000001</v>
      </c>
      <c r="L998" s="51">
        <v>14554.40862</v>
      </c>
      <c r="M998" s="41">
        <v>192032</v>
      </c>
      <c r="N998" s="21">
        <v>10.804095870372453</v>
      </c>
      <c r="O998" s="8">
        <v>0</v>
      </c>
      <c r="P998" s="23">
        <v>-0.13500262979353014</v>
      </c>
      <c r="Q998" s="24">
        <v>0</v>
      </c>
      <c r="R998" s="24">
        <v>1</v>
      </c>
      <c r="S998" s="42">
        <v>0</v>
      </c>
      <c r="T998" s="32">
        <v>192032</v>
      </c>
      <c r="U998" s="39">
        <v>0</v>
      </c>
      <c r="V998" s="64">
        <v>211235.20000000001</v>
      </c>
      <c r="W998" s="27">
        <v>11.8845054574097</v>
      </c>
      <c r="X998" s="88">
        <v>0.10000000000000006</v>
      </c>
      <c r="Y998" s="26">
        <v>309269.45632000011</v>
      </c>
      <c r="Z998" s="27">
        <v>17.400104440193548</v>
      </c>
      <c r="AA998" s="89">
        <v>0.61051000000000055</v>
      </c>
      <c r="AB998" s="67">
        <v>1</v>
      </c>
      <c r="AC998" s="67">
        <v>0</v>
      </c>
      <c r="AD998" s="75">
        <v>0</v>
      </c>
      <c r="AE998" s="64">
        <v>211235.20000000001</v>
      </c>
      <c r="AF998" s="27">
        <f t="shared" si="164"/>
        <v>11.8845054574097</v>
      </c>
      <c r="AG998" s="88">
        <f>(AE998-M998)/M998</f>
        <v>0.10000000000000006</v>
      </c>
      <c r="AH998" s="26">
        <v>309269.45632000011</v>
      </c>
      <c r="AI998" s="27">
        <f t="shared" si="165"/>
        <v>17.400104440193548</v>
      </c>
      <c r="AJ998" s="89">
        <f>(AH998-M998)/M998</f>
        <v>0.61051000000000055</v>
      </c>
      <c r="AK998" s="67">
        <f t="shared" si="166"/>
        <v>1</v>
      </c>
      <c r="AL998" s="67">
        <f t="shared" si="167"/>
        <v>0</v>
      </c>
      <c r="AM998" s="75">
        <f t="shared" si="168"/>
        <v>0</v>
      </c>
    </row>
    <row r="999" spans="1:39" x14ac:dyDescent="0.25">
      <c r="A999" s="5"/>
      <c r="B999" s="50" t="s">
        <v>2228</v>
      </c>
      <c r="C999" s="6" t="s">
        <v>2239</v>
      </c>
      <c r="D999" s="6" t="s">
        <v>2240</v>
      </c>
      <c r="E999" s="67" t="s">
        <v>947</v>
      </c>
      <c r="F999" s="76"/>
      <c r="G999" s="8">
        <v>20145</v>
      </c>
      <c r="H999" s="90">
        <f>VLOOKUP(C999,'[1]Actualisation du CIF'!B$7:G$1272,6,0)</f>
        <v>0.31429200000000002</v>
      </c>
      <c r="I999" s="68">
        <v>0.350636</v>
      </c>
      <c r="J999" s="11">
        <v>210.91342800000001</v>
      </c>
      <c r="K999" s="11">
        <v>284.13949500000001</v>
      </c>
      <c r="L999" s="51">
        <v>12837.078458</v>
      </c>
      <c r="M999" s="41">
        <v>260853</v>
      </c>
      <c r="N999" s="21">
        <v>12.948771407297096</v>
      </c>
      <c r="O999" s="8">
        <v>0</v>
      </c>
      <c r="P999" s="23">
        <v>-9.9166127117592262E-2</v>
      </c>
      <c r="Q999" s="24">
        <v>0</v>
      </c>
      <c r="R999" s="24">
        <v>1</v>
      </c>
      <c r="S999" s="42">
        <v>0</v>
      </c>
      <c r="T999" s="32">
        <v>260853</v>
      </c>
      <c r="U999" s="39">
        <v>0</v>
      </c>
      <c r="V999" s="64">
        <v>286938.30000000005</v>
      </c>
      <c r="W999" s="27">
        <v>14.243648548026808</v>
      </c>
      <c r="X999" s="88">
        <v>0.10000000000000017</v>
      </c>
      <c r="Y999" s="26">
        <v>420106.36503000022</v>
      </c>
      <c r="Z999" s="27">
        <v>20.854125839166056</v>
      </c>
      <c r="AA999" s="89">
        <v>0.61051000000000089</v>
      </c>
      <c r="AB999" s="67">
        <v>1</v>
      </c>
      <c r="AC999" s="67">
        <v>0</v>
      </c>
      <c r="AD999" s="75">
        <v>0</v>
      </c>
      <c r="AE999" s="64">
        <v>286938.30000000005</v>
      </c>
      <c r="AF999" s="27">
        <f t="shared" si="164"/>
        <v>14.243648548026808</v>
      </c>
      <c r="AG999" s="88">
        <f>(AE999-M999)/M999</f>
        <v>0.10000000000000017</v>
      </c>
      <c r="AH999" s="26">
        <v>420106.36503000022</v>
      </c>
      <c r="AI999" s="27">
        <f t="shared" si="165"/>
        <v>20.854125839166056</v>
      </c>
      <c r="AJ999" s="89">
        <f>(AH999-M999)/M999</f>
        <v>0.61051000000000089</v>
      </c>
      <c r="AK999" s="67">
        <f t="shared" si="166"/>
        <v>1</v>
      </c>
      <c r="AL999" s="67">
        <f t="shared" si="167"/>
        <v>0</v>
      </c>
      <c r="AM999" s="75">
        <f t="shared" si="168"/>
        <v>0</v>
      </c>
    </row>
    <row r="1000" spans="1:39" x14ac:dyDescent="0.25">
      <c r="A1000" s="5"/>
      <c r="B1000" s="50" t="s">
        <v>2228</v>
      </c>
      <c r="C1000" s="6" t="s">
        <v>2229</v>
      </c>
      <c r="D1000" s="6" t="s">
        <v>2230</v>
      </c>
      <c r="E1000" s="67" t="s">
        <v>947</v>
      </c>
      <c r="F1000" s="76"/>
      <c r="G1000" s="8">
        <v>31509</v>
      </c>
      <c r="H1000" s="90">
        <f>VLOOKUP(C1000,'[1]Actualisation du CIF'!B$7:G$1272,6,0)</f>
        <v>0.24449499999999999</v>
      </c>
      <c r="I1000" s="68">
        <v>0.26009500000000002</v>
      </c>
      <c r="J1000" s="11">
        <v>275.087784</v>
      </c>
      <c r="K1000" s="11">
        <v>284.13949500000001</v>
      </c>
      <c r="L1000" s="51">
        <v>13226.661913</v>
      </c>
      <c r="M1000" s="41">
        <v>295829</v>
      </c>
      <c r="N1000" s="21">
        <v>9.3887143355866574</v>
      </c>
      <c r="O1000" s="8">
        <v>0</v>
      </c>
      <c r="P1000" s="23">
        <v>-0.21477623300672166</v>
      </c>
      <c r="Q1000" s="24">
        <v>0</v>
      </c>
      <c r="R1000" s="24">
        <v>1</v>
      </c>
      <c r="S1000" s="42">
        <v>0</v>
      </c>
      <c r="T1000" s="32">
        <v>295829</v>
      </c>
      <c r="U1000" s="39">
        <v>0</v>
      </c>
      <c r="V1000" s="64">
        <v>325411.90000000002</v>
      </c>
      <c r="W1000" s="27">
        <v>10.327585769145324</v>
      </c>
      <c r="X1000" s="88">
        <v>0.10000000000000007</v>
      </c>
      <c r="Y1000" s="26">
        <v>462846.05771172722</v>
      </c>
      <c r="Z1000" s="27">
        <v>14.689328690587681</v>
      </c>
      <c r="AA1000" s="89">
        <v>0.56457297192542721</v>
      </c>
      <c r="AB1000" s="67">
        <v>1</v>
      </c>
      <c r="AC1000" s="67">
        <v>0</v>
      </c>
      <c r="AD1000" s="75">
        <v>0</v>
      </c>
      <c r="AE1000" s="64">
        <v>325411.90000000002</v>
      </c>
      <c r="AF1000" s="27">
        <f t="shared" si="164"/>
        <v>10.327585769145324</v>
      </c>
      <c r="AG1000" s="88">
        <f>(AE1000-M1000)/M1000</f>
        <v>0.10000000000000007</v>
      </c>
      <c r="AH1000" s="26">
        <v>460534.15888506657</v>
      </c>
      <c r="AI1000" s="27">
        <f t="shared" si="165"/>
        <v>14.615956040657164</v>
      </c>
      <c r="AJ1000" s="89">
        <f>(AH1000-M1000)/M1000</f>
        <v>0.55675798817920685</v>
      </c>
      <c r="AK1000" s="67">
        <f t="shared" si="166"/>
        <v>1</v>
      </c>
      <c r="AL1000" s="67">
        <f t="shared" si="167"/>
        <v>0</v>
      </c>
      <c r="AM1000" s="75">
        <f t="shared" si="168"/>
        <v>0</v>
      </c>
    </row>
    <row r="1001" spans="1:39" x14ac:dyDescent="0.25">
      <c r="A1001" s="5"/>
      <c r="B1001" s="50" t="s">
        <v>2228</v>
      </c>
      <c r="C1001" s="6" t="s">
        <v>2241</v>
      </c>
      <c r="D1001" s="6" t="s">
        <v>2242</v>
      </c>
      <c r="E1001" s="67" t="s">
        <v>947</v>
      </c>
      <c r="F1001" s="76"/>
      <c r="G1001" s="8">
        <v>30675</v>
      </c>
      <c r="H1001" s="90">
        <f>VLOOKUP(C1001,'[1]Actualisation du CIF'!B$7:G$1272,6,0)</f>
        <v>0.36179299999999998</v>
      </c>
      <c r="I1001" s="68">
        <v>0.242698</v>
      </c>
      <c r="J1001" s="11">
        <v>396.90171099999998</v>
      </c>
      <c r="K1001" s="11">
        <v>284.13949500000001</v>
      </c>
      <c r="L1001" s="51">
        <v>12791.604296</v>
      </c>
      <c r="M1001" s="41">
        <v>238245</v>
      </c>
      <c r="N1001" s="21">
        <v>7.7667481662591689</v>
      </c>
      <c r="O1001" s="8">
        <v>0</v>
      </c>
      <c r="P1001" s="23">
        <v>-3.4141247288565785E-3</v>
      </c>
      <c r="Q1001" s="24">
        <v>0</v>
      </c>
      <c r="R1001" s="24">
        <v>1</v>
      </c>
      <c r="S1001" s="42">
        <v>0</v>
      </c>
      <c r="T1001" s="32">
        <v>238245</v>
      </c>
      <c r="U1001" s="39">
        <v>0</v>
      </c>
      <c r="V1001" s="64">
        <v>262069.5</v>
      </c>
      <c r="W1001" s="27">
        <v>8.5434229828850849</v>
      </c>
      <c r="X1001" s="88">
        <v>0.1</v>
      </c>
      <c r="Y1001" s="26">
        <v>383695.9549500001</v>
      </c>
      <c r="Z1001" s="27">
        <v>12.508425589242057</v>
      </c>
      <c r="AA1001" s="89">
        <v>0.61051000000000044</v>
      </c>
      <c r="AB1001" s="67">
        <v>1</v>
      </c>
      <c r="AC1001" s="67">
        <v>0</v>
      </c>
      <c r="AD1001" s="75">
        <v>0</v>
      </c>
      <c r="AE1001" s="64">
        <v>262069.50000000003</v>
      </c>
      <c r="AF1001" s="27">
        <f t="shared" si="164"/>
        <v>8.5434229828850867</v>
      </c>
      <c r="AG1001" s="88">
        <f>(AE1001-M1001)/M1001</f>
        <v>0.10000000000000012</v>
      </c>
      <c r="AH1001" s="26">
        <v>380496.2097268629</v>
      </c>
      <c r="AI1001" s="27">
        <f t="shared" si="165"/>
        <v>12.404114416523647</v>
      </c>
      <c r="AJ1001" s="89">
        <f>(AH1001-M1001)/M1001</f>
        <v>0.59707951783610524</v>
      </c>
      <c r="AK1001" s="67">
        <f t="shared" si="166"/>
        <v>1</v>
      </c>
      <c r="AL1001" s="67">
        <f t="shared" si="167"/>
        <v>0</v>
      </c>
      <c r="AM1001" s="75">
        <f t="shared" si="168"/>
        <v>0</v>
      </c>
    </row>
    <row r="1002" spans="1:39" x14ac:dyDescent="0.25">
      <c r="A1002" s="5"/>
      <c r="B1002" s="50" t="s">
        <v>382</v>
      </c>
      <c r="C1002" s="6" t="s">
        <v>867</v>
      </c>
      <c r="D1002" s="6" t="s">
        <v>868</v>
      </c>
      <c r="E1002" s="67" t="s">
        <v>543</v>
      </c>
      <c r="F1002" s="76"/>
      <c r="G1002" s="8">
        <v>23146</v>
      </c>
      <c r="H1002" s="90">
        <f>VLOOKUP(C1002,'[1]Actualisation du CIF'!B$7:G$1272,6,0)</f>
        <v>0.35385100000000003</v>
      </c>
      <c r="I1002" s="68">
        <v>0.35385100000000003</v>
      </c>
      <c r="J1002" s="11">
        <v>274.34416299999998</v>
      </c>
      <c r="K1002" s="11">
        <v>177.267167</v>
      </c>
      <c r="L1002" s="51">
        <v>15361.929474</v>
      </c>
      <c r="M1002" s="41">
        <v>0</v>
      </c>
      <c r="N1002" s="21">
        <v>0</v>
      </c>
      <c r="O1002" s="8">
        <v>-164414</v>
      </c>
      <c r="P1002" s="23">
        <v>0</v>
      </c>
      <c r="Q1002" s="24">
        <v>0</v>
      </c>
      <c r="R1002" s="24">
        <v>0</v>
      </c>
      <c r="S1002" s="42">
        <v>1</v>
      </c>
      <c r="T1002" s="32">
        <v>115730</v>
      </c>
      <c r="U1002" s="39">
        <v>1</v>
      </c>
      <c r="V1002" s="64">
        <v>127303</v>
      </c>
      <c r="W1002" s="27">
        <v>5.5</v>
      </c>
      <c r="X1002" s="88" t="s">
        <v>2632</v>
      </c>
      <c r="Y1002" s="26">
        <v>186384.32230000009</v>
      </c>
      <c r="Z1002" s="27">
        <v>8.0525500000000036</v>
      </c>
      <c r="AA1002" s="89" t="s">
        <v>2632</v>
      </c>
      <c r="AB1002" s="67">
        <v>1</v>
      </c>
      <c r="AC1002" s="67">
        <v>0</v>
      </c>
      <c r="AD1002" s="75">
        <v>0</v>
      </c>
      <c r="AE1002" s="64">
        <v>127303</v>
      </c>
      <c r="AF1002" s="27">
        <f t="shared" si="164"/>
        <v>5.5</v>
      </c>
      <c r="AG1002" s="88" t="s">
        <v>2632</v>
      </c>
      <c r="AH1002" s="26">
        <v>186384.32230000009</v>
      </c>
      <c r="AI1002" s="27">
        <f t="shared" si="165"/>
        <v>8.0525500000000036</v>
      </c>
      <c r="AJ1002" s="89" t="s">
        <v>2632</v>
      </c>
      <c r="AK1002" s="67">
        <f t="shared" si="166"/>
        <v>1</v>
      </c>
      <c r="AL1002" s="67">
        <f t="shared" si="167"/>
        <v>0</v>
      </c>
      <c r="AM1002" s="75">
        <f t="shared" si="168"/>
        <v>0</v>
      </c>
    </row>
    <row r="1003" spans="1:39" x14ac:dyDescent="0.25">
      <c r="A1003" s="5"/>
      <c r="B1003" s="50" t="s">
        <v>382</v>
      </c>
      <c r="C1003" s="6" t="s">
        <v>859</v>
      </c>
      <c r="D1003" s="6" t="s">
        <v>860</v>
      </c>
      <c r="E1003" s="67" t="s">
        <v>543</v>
      </c>
      <c r="F1003" s="76"/>
      <c r="G1003" s="8">
        <v>26838</v>
      </c>
      <c r="H1003" s="90">
        <f>VLOOKUP(C1003,'[1]Actualisation du CIF'!B$7:G$1272,6,0)</f>
        <v>0.22478600000000001</v>
      </c>
      <c r="I1003" s="68">
        <v>0.22478600000000001</v>
      </c>
      <c r="J1003" s="11">
        <v>350.99113199999999</v>
      </c>
      <c r="K1003" s="11">
        <v>177.267167</v>
      </c>
      <c r="L1003" s="51">
        <v>18287.290717</v>
      </c>
      <c r="M1003" s="41">
        <v>0</v>
      </c>
      <c r="N1003" s="21">
        <v>0</v>
      </c>
      <c r="O1003" s="8">
        <v>-290873</v>
      </c>
      <c r="P1003" s="23">
        <v>0</v>
      </c>
      <c r="Q1003" s="24">
        <v>0</v>
      </c>
      <c r="R1003" s="24">
        <v>0</v>
      </c>
      <c r="S1003" s="42">
        <v>1</v>
      </c>
      <c r="T1003" s="32">
        <v>134190</v>
      </c>
      <c r="U1003" s="39">
        <v>1</v>
      </c>
      <c r="V1003" s="64">
        <v>147609</v>
      </c>
      <c r="W1003" s="27">
        <v>5.5</v>
      </c>
      <c r="X1003" s="88" t="s">
        <v>2632</v>
      </c>
      <c r="Y1003" s="26">
        <v>216114.33690000008</v>
      </c>
      <c r="Z1003" s="27">
        <v>8.0525500000000036</v>
      </c>
      <c r="AA1003" s="89" t="s">
        <v>2632</v>
      </c>
      <c r="AB1003" s="67">
        <v>1</v>
      </c>
      <c r="AC1003" s="67">
        <v>0</v>
      </c>
      <c r="AD1003" s="75">
        <v>0</v>
      </c>
      <c r="AE1003" s="64">
        <v>147609</v>
      </c>
      <c r="AF1003" s="27">
        <f t="shared" si="164"/>
        <v>5.5</v>
      </c>
      <c r="AG1003" s="88" t="s">
        <v>2632</v>
      </c>
      <c r="AH1003" s="26">
        <v>216114.33690000008</v>
      </c>
      <c r="AI1003" s="27">
        <f t="shared" si="165"/>
        <v>8.0525500000000036</v>
      </c>
      <c r="AJ1003" s="89" t="s">
        <v>2632</v>
      </c>
      <c r="AK1003" s="67">
        <f t="shared" si="166"/>
        <v>1</v>
      </c>
      <c r="AL1003" s="67">
        <f t="shared" si="167"/>
        <v>0</v>
      </c>
      <c r="AM1003" s="75">
        <f t="shared" si="168"/>
        <v>0</v>
      </c>
    </row>
    <row r="1004" spans="1:39" x14ac:dyDescent="0.25">
      <c r="A1004" s="5"/>
      <c r="B1004" s="50" t="s">
        <v>382</v>
      </c>
      <c r="C1004" s="6" t="s">
        <v>2263</v>
      </c>
      <c r="D1004" s="6" t="s">
        <v>2264</v>
      </c>
      <c r="E1004" s="67" t="s">
        <v>947</v>
      </c>
      <c r="F1004" s="76"/>
      <c r="G1004" s="8">
        <v>38553</v>
      </c>
      <c r="H1004" s="90">
        <f>VLOOKUP(C1004,'[1]Actualisation du CIF'!B$7:G$1272,6,0)</f>
        <v>0.27388400000000002</v>
      </c>
      <c r="I1004" s="68">
        <v>0.27910400000000002</v>
      </c>
      <c r="J1004" s="11">
        <v>431.19062100000002</v>
      </c>
      <c r="K1004" s="11">
        <v>284.13949500000001</v>
      </c>
      <c r="L1004" s="51">
        <v>14573.105844</v>
      </c>
      <c r="M1004" s="41">
        <v>0</v>
      </c>
      <c r="N1004" s="21">
        <v>0</v>
      </c>
      <c r="O1004" s="8">
        <v>-22192</v>
      </c>
      <c r="P1004" s="23">
        <v>-1</v>
      </c>
      <c r="Q1004" s="24">
        <v>0</v>
      </c>
      <c r="R1004" s="24">
        <v>1</v>
      </c>
      <c r="S1004" s="42">
        <v>0</v>
      </c>
      <c r="T1004" s="32">
        <v>192765</v>
      </c>
      <c r="U1004" s="39">
        <v>1</v>
      </c>
      <c r="V1004" s="64">
        <v>212041.50000000006</v>
      </c>
      <c r="W1004" s="27">
        <v>5.5000000000000018</v>
      </c>
      <c r="X1004" s="88" t="s">
        <v>2632</v>
      </c>
      <c r="Y1004" s="26">
        <v>310449.96015000017</v>
      </c>
      <c r="Z1004" s="27">
        <v>8.0525500000000036</v>
      </c>
      <c r="AA1004" s="89" t="s">
        <v>2632</v>
      </c>
      <c r="AB1004" s="67">
        <v>1</v>
      </c>
      <c r="AC1004" s="67">
        <v>0</v>
      </c>
      <c r="AD1004" s="75">
        <v>0</v>
      </c>
      <c r="AE1004" s="64">
        <v>212041.50000000003</v>
      </c>
      <c r="AF1004" s="27">
        <f t="shared" si="164"/>
        <v>5.5000000000000009</v>
      </c>
      <c r="AG1004" s="88" t="s">
        <v>2632</v>
      </c>
      <c r="AH1004" s="26">
        <v>310449.96015000017</v>
      </c>
      <c r="AI1004" s="27">
        <f t="shared" si="165"/>
        <v>8.0525500000000036</v>
      </c>
      <c r="AJ1004" s="89" t="s">
        <v>2632</v>
      </c>
      <c r="AK1004" s="67">
        <f t="shared" si="166"/>
        <v>1</v>
      </c>
      <c r="AL1004" s="67">
        <f t="shared" si="167"/>
        <v>0</v>
      </c>
      <c r="AM1004" s="75">
        <f t="shared" si="168"/>
        <v>0</v>
      </c>
    </row>
    <row r="1005" spans="1:39" x14ac:dyDescent="0.25">
      <c r="A1005" s="5"/>
      <c r="B1005" s="50" t="s">
        <v>382</v>
      </c>
      <c r="C1005" s="6" t="s">
        <v>387</v>
      </c>
      <c r="D1005" s="6" t="s">
        <v>388</v>
      </c>
      <c r="E1005" s="67" t="s">
        <v>2633</v>
      </c>
      <c r="F1005" s="76"/>
      <c r="G1005" s="8">
        <v>80521</v>
      </c>
      <c r="H1005" s="90">
        <f>VLOOKUP(C1005,'[1]Actualisation du CIF'!B$7:G$1272,6,0)</f>
        <v>0.359537</v>
      </c>
      <c r="I1005" s="68">
        <v>0.40096500000000002</v>
      </c>
      <c r="J1005" s="11">
        <v>453.99263500000001</v>
      </c>
      <c r="K1005" s="11">
        <v>401.16184900000002</v>
      </c>
      <c r="L1005" s="51">
        <v>17210.183343000001</v>
      </c>
      <c r="M1005" s="41">
        <v>1296943</v>
      </c>
      <c r="N1005" s="21">
        <v>16.106891369953178</v>
      </c>
      <c r="O1005" s="8">
        <v>0</v>
      </c>
      <c r="P1005" s="23">
        <v>-3.8440521274259311E-3</v>
      </c>
      <c r="Q1005" s="24">
        <v>0</v>
      </c>
      <c r="R1005" s="24">
        <v>1</v>
      </c>
      <c r="S1005" s="42">
        <v>0</v>
      </c>
      <c r="T1005" s="32">
        <v>1296942.9999999998</v>
      </c>
      <c r="U1005" s="39">
        <v>0</v>
      </c>
      <c r="V1005" s="64">
        <v>1426637.2999999998</v>
      </c>
      <c r="W1005" s="27">
        <v>17.717580506948497</v>
      </c>
      <c r="X1005" s="88">
        <v>9.9999999999999853E-2</v>
      </c>
      <c r="Y1005" s="26">
        <v>1513531.3226947519</v>
      </c>
      <c r="Z1005" s="27">
        <v>18.796727843602934</v>
      </c>
      <c r="AA1005" s="89">
        <v>0.16699910689579411</v>
      </c>
      <c r="AB1005" s="67">
        <v>1</v>
      </c>
      <c r="AC1005" s="67">
        <v>0</v>
      </c>
      <c r="AD1005" s="75">
        <v>0</v>
      </c>
      <c r="AE1005" s="64">
        <v>1425376.659490406</v>
      </c>
      <c r="AF1005" s="27">
        <f t="shared" si="164"/>
        <v>17.701924460580546</v>
      </c>
      <c r="AG1005" s="88">
        <f>(AE1005-M1005)/M1005</f>
        <v>9.9027990814095954E-2</v>
      </c>
      <c r="AH1005" s="26">
        <v>1579210.8280800541</v>
      </c>
      <c r="AI1005" s="27">
        <f t="shared" si="165"/>
        <v>19.61240953391108</v>
      </c>
      <c r="AJ1005" s="89">
        <f>(AH1005-M1005)/M1005</f>
        <v>0.21764088944545298</v>
      </c>
      <c r="AK1005" s="67">
        <f t="shared" si="166"/>
        <v>1</v>
      </c>
      <c r="AL1005" s="67">
        <f t="shared" si="167"/>
        <v>0</v>
      </c>
      <c r="AM1005" s="75">
        <f t="shared" si="168"/>
        <v>0</v>
      </c>
    </row>
    <row r="1006" spans="1:39" x14ac:dyDescent="0.25">
      <c r="A1006" s="5"/>
      <c r="B1006" s="50" t="s">
        <v>382</v>
      </c>
      <c r="C1006" s="6" t="s">
        <v>385</v>
      </c>
      <c r="D1006" s="6" t="s">
        <v>386</v>
      </c>
      <c r="E1006" s="67" t="s">
        <v>2633</v>
      </c>
      <c r="F1006" s="76"/>
      <c r="G1006" s="8">
        <v>75000</v>
      </c>
      <c r="H1006" s="90">
        <f>VLOOKUP(C1006,'[1]Actualisation du CIF'!B$7:G$1272,6,0)</f>
        <v>0.49421500000000002</v>
      </c>
      <c r="I1006" s="68">
        <v>0.313282</v>
      </c>
      <c r="J1006" s="11">
        <v>522.10868000000005</v>
      </c>
      <c r="K1006" s="11">
        <v>401.16184900000002</v>
      </c>
      <c r="L1006" s="51">
        <v>14266.276707999999</v>
      </c>
      <c r="M1006" s="41">
        <v>2171496</v>
      </c>
      <c r="N1006" s="21">
        <v>28.953279999999999</v>
      </c>
      <c r="O1006" s="8">
        <v>0</v>
      </c>
      <c r="P1006" s="23">
        <v>2.6695618706128772</v>
      </c>
      <c r="Q1006" s="24">
        <v>1</v>
      </c>
      <c r="R1006" s="24">
        <v>0</v>
      </c>
      <c r="S1006" s="42">
        <v>0</v>
      </c>
      <c r="T1006" s="32">
        <v>2171496</v>
      </c>
      <c r="U1006" s="39">
        <v>0</v>
      </c>
      <c r="V1006" s="64">
        <v>2171496</v>
      </c>
      <c r="W1006" s="27">
        <v>28.953279999999999</v>
      </c>
      <c r="X1006" s="88">
        <v>0</v>
      </c>
      <c r="Y1006" s="26">
        <v>2171496</v>
      </c>
      <c r="Z1006" s="27">
        <v>28.953279999999999</v>
      </c>
      <c r="AA1006" s="89">
        <v>0</v>
      </c>
      <c r="AB1006" s="67">
        <v>0</v>
      </c>
      <c r="AC1006" s="67">
        <v>0</v>
      </c>
      <c r="AD1006" s="75">
        <v>1</v>
      </c>
      <c r="AE1006" s="64">
        <v>2062921.2</v>
      </c>
      <c r="AF1006" s="27">
        <f t="shared" si="164"/>
        <v>27.505616</v>
      </c>
      <c r="AG1006" s="88">
        <f>(AE1006-M1006)/M1006</f>
        <v>-5.0000000000000024E-2</v>
      </c>
      <c r="AH1006" s="26">
        <v>1680262.2106574997</v>
      </c>
      <c r="AI1006" s="27">
        <f t="shared" si="165"/>
        <v>22.403496142099996</v>
      </c>
      <c r="AJ1006" s="89">
        <f>(AH1006-M1006)/M1006</f>
        <v>-0.22621906250000012</v>
      </c>
      <c r="AK1006" s="67">
        <f t="shared" si="166"/>
        <v>0</v>
      </c>
      <c r="AL1006" s="67">
        <f t="shared" si="167"/>
        <v>1</v>
      </c>
      <c r="AM1006" s="75">
        <f t="shared" si="168"/>
        <v>0</v>
      </c>
    </row>
    <row r="1007" spans="1:39" x14ac:dyDescent="0.25">
      <c r="A1007" s="5"/>
      <c r="B1007" s="50" t="s">
        <v>382</v>
      </c>
      <c r="C1007" s="6" t="s">
        <v>383</v>
      </c>
      <c r="D1007" s="6" t="s">
        <v>384</v>
      </c>
      <c r="E1007" s="67" t="s">
        <v>2633</v>
      </c>
      <c r="F1007" s="76"/>
      <c r="G1007" s="8">
        <v>141256</v>
      </c>
      <c r="H1007" s="90">
        <f>VLOOKUP(C1007,'[1]Actualisation du CIF'!B$7:G$1272,6,0)</f>
        <v>0.38357400000000003</v>
      </c>
      <c r="I1007" s="68">
        <v>0.37019099999999999</v>
      </c>
      <c r="J1007" s="11">
        <v>541.48782400000005</v>
      </c>
      <c r="K1007" s="11">
        <v>401.16184900000002</v>
      </c>
      <c r="L1007" s="51">
        <v>14953.176950999999</v>
      </c>
      <c r="M1007" s="41">
        <v>507395</v>
      </c>
      <c r="N1007" s="21">
        <v>3.5920244095826019</v>
      </c>
      <c r="O1007" s="8">
        <v>0</v>
      </c>
      <c r="P1007" s="23">
        <v>4.8081005828975197E-2</v>
      </c>
      <c r="Q1007" s="24">
        <v>1</v>
      </c>
      <c r="R1007" s="24">
        <v>0</v>
      </c>
      <c r="S1007" s="42">
        <v>0</v>
      </c>
      <c r="T1007" s="32">
        <v>706280</v>
      </c>
      <c r="U1007" s="39">
        <v>1</v>
      </c>
      <c r="V1007" s="64">
        <v>776908</v>
      </c>
      <c r="W1007" s="27">
        <v>5.5</v>
      </c>
      <c r="X1007" s="88" t="s">
        <v>2632</v>
      </c>
      <c r="Y1007" s="26">
        <v>1137471.0028000006</v>
      </c>
      <c r="Z1007" s="27">
        <v>8.0525500000000036</v>
      </c>
      <c r="AA1007" s="89" t="s">
        <v>2632</v>
      </c>
      <c r="AB1007" s="67">
        <v>1</v>
      </c>
      <c r="AC1007" s="67">
        <v>0</v>
      </c>
      <c r="AD1007" s="75">
        <v>0</v>
      </c>
      <c r="AE1007" s="64">
        <v>776908</v>
      </c>
      <c r="AF1007" s="27">
        <f t="shared" si="164"/>
        <v>5.5</v>
      </c>
      <c r="AG1007" s="88" t="s">
        <v>2632</v>
      </c>
      <c r="AH1007" s="26">
        <v>1137471.0028000006</v>
      </c>
      <c r="AI1007" s="27">
        <f t="shared" si="165"/>
        <v>8.0525500000000036</v>
      </c>
      <c r="AJ1007" s="89" t="s">
        <v>2632</v>
      </c>
      <c r="AK1007" s="67">
        <f t="shared" si="166"/>
        <v>1</v>
      </c>
      <c r="AL1007" s="67">
        <f t="shared" si="167"/>
        <v>0</v>
      </c>
      <c r="AM1007" s="75">
        <f t="shared" si="168"/>
        <v>0</v>
      </c>
    </row>
    <row r="1008" spans="1:39" x14ac:dyDescent="0.25">
      <c r="A1008" s="5"/>
      <c r="B1008" s="50" t="s">
        <v>382</v>
      </c>
      <c r="C1008" s="6" t="s">
        <v>861</v>
      </c>
      <c r="D1008" s="6" t="s">
        <v>862</v>
      </c>
      <c r="E1008" s="67" t="s">
        <v>543</v>
      </c>
      <c r="F1008" s="76"/>
      <c r="G1008" s="8">
        <v>17739</v>
      </c>
      <c r="H1008" s="90">
        <f>VLOOKUP(C1008,'[1]Actualisation du CIF'!B$7:G$1272,6,0)</f>
        <v>0.50086200000000003</v>
      </c>
      <c r="I1008" s="68">
        <v>0.45916899999999999</v>
      </c>
      <c r="J1008" s="11">
        <v>405.423812</v>
      </c>
      <c r="K1008" s="11">
        <v>177.267167</v>
      </c>
      <c r="L1008" s="51">
        <v>14562.436529000001</v>
      </c>
      <c r="M1008" s="41">
        <v>0</v>
      </c>
      <c r="N1008" s="21">
        <v>0</v>
      </c>
      <c r="O1008" s="8">
        <v>-484544</v>
      </c>
      <c r="P1008" s="23">
        <v>0</v>
      </c>
      <c r="Q1008" s="24">
        <v>0</v>
      </c>
      <c r="R1008" s="24">
        <v>0</v>
      </c>
      <c r="S1008" s="42">
        <v>1</v>
      </c>
      <c r="T1008" s="32">
        <v>0</v>
      </c>
      <c r="U1008" s="39">
        <v>0</v>
      </c>
      <c r="V1008" s="64">
        <v>0</v>
      </c>
      <c r="W1008" s="27">
        <v>0</v>
      </c>
      <c r="X1008" s="88">
        <v>0</v>
      </c>
      <c r="Y1008" s="26">
        <v>0</v>
      </c>
      <c r="Z1008" s="27">
        <v>0</v>
      </c>
      <c r="AA1008" s="89">
        <v>0</v>
      </c>
      <c r="AB1008" s="67">
        <v>0</v>
      </c>
      <c r="AC1008" s="67">
        <v>0</v>
      </c>
      <c r="AD1008" s="75">
        <v>1</v>
      </c>
      <c r="AE1008" s="64">
        <v>0</v>
      </c>
      <c r="AF1008" s="27">
        <f t="shared" si="164"/>
        <v>0</v>
      </c>
      <c r="AG1008" s="88">
        <v>0</v>
      </c>
      <c r="AH1008" s="26">
        <v>0</v>
      </c>
      <c r="AI1008" s="27">
        <f t="shared" si="165"/>
        <v>0</v>
      </c>
      <c r="AJ1008" s="89">
        <v>0</v>
      </c>
      <c r="AK1008" s="67">
        <f t="shared" si="166"/>
        <v>0</v>
      </c>
      <c r="AL1008" s="67">
        <f t="shared" si="167"/>
        <v>0</v>
      </c>
      <c r="AM1008" s="75">
        <f t="shared" si="168"/>
        <v>1</v>
      </c>
    </row>
    <row r="1009" spans="1:39" x14ac:dyDescent="0.25">
      <c r="A1009" s="5"/>
      <c r="B1009" s="50" t="s">
        <v>382</v>
      </c>
      <c r="C1009" s="6" t="s">
        <v>2259</v>
      </c>
      <c r="D1009" s="6" t="s">
        <v>2260</v>
      </c>
      <c r="E1009" s="67" t="s">
        <v>947</v>
      </c>
      <c r="F1009" s="76"/>
      <c r="G1009" s="8">
        <v>25051</v>
      </c>
      <c r="H1009" s="90">
        <f>VLOOKUP(C1009,'[1]Actualisation du CIF'!B$7:G$1272,6,0)</f>
        <v>0.42224200000000001</v>
      </c>
      <c r="I1009" s="68">
        <v>0.25067299999999998</v>
      </c>
      <c r="J1009" s="11">
        <v>691.50660700000003</v>
      </c>
      <c r="K1009" s="11">
        <v>284.13949500000001</v>
      </c>
      <c r="L1009" s="51">
        <v>15115.537759000001</v>
      </c>
      <c r="M1009" s="41">
        <v>0</v>
      </c>
      <c r="N1009" s="21">
        <v>0</v>
      </c>
      <c r="O1009" s="8">
        <v>-333484</v>
      </c>
      <c r="P1009" s="23">
        <v>0</v>
      </c>
      <c r="Q1009" s="24">
        <v>0</v>
      </c>
      <c r="R1009" s="24">
        <v>0</v>
      </c>
      <c r="S1009" s="42">
        <v>1</v>
      </c>
      <c r="T1009" s="32">
        <v>0</v>
      </c>
      <c r="U1009" s="39">
        <v>0</v>
      </c>
      <c r="V1009" s="64">
        <v>0</v>
      </c>
      <c r="W1009" s="27">
        <v>0</v>
      </c>
      <c r="X1009" s="88">
        <v>0</v>
      </c>
      <c r="Y1009" s="26">
        <v>0</v>
      </c>
      <c r="Z1009" s="27">
        <v>0</v>
      </c>
      <c r="AA1009" s="89">
        <v>0</v>
      </c>
      <c r="AB1009" s="67">
        <v>0</v>
      </c>
      <c r="AC1009" s="67">
        <v>0</v>
      </c>
      <c r="AD1009" s="75">
        <v>1</v>
      </c>
      <c r="AE1009" s="64">
        <v>0</v>
      </c>
      <c r="AF1009" s="27">
        <f t="shared" si="164"/>
        <v>0</v>
      </c>
      <c r="AG1009" s="88">
        <v>0</v>
      </c>
      <c r="AH1009" s="26">
        <v>0</v>
      </c>
      <c r="AI1009" s="27">
        <f t="shared" si="165"/>
        <v>0</v>
      </c>
      <c r="AJ1009" s="89">
        <v>0</v>
      </c>
      <c r="AK1009" s="67">
        <f t="shared" si="166"/>
        <v>0</v>
      </c>
      <c r="AL1009" s="67">
        <f t="shared" si="167"/>
        <v>0</v>
      </c>
      <c r="AM1009" s="75">
        <f t="shared" si="168"/>
        <v>1</v>
      </c>
    </row>
    <row r="1010" spans="1:39" x14ac:dyDescent="0.25">
      <c r="A1010" s="5"/>
      <c r="B1010" s="50" t="s">
        <v>382</v>
      </c>
      <c r="C1010" s="6" t="s">
        <v>865</v>
      </c>
      <c r="D1010" s="6" t="s">
        <v>866</v>
      </c>
      <c r="E1010" s="67" t="s">
        <v>543</v>
      </c>
      <c r="F1010" s="76"/>
      <c r="G1010" s="8">
        <v>11271</v>
      </c>
      <c r="H1010" s="90">
        <f>VLOOKUP(C1010,'[1]Actualisation du CIF'!B$7:G$1272,6,0)</f>
        <v>0.33415099999999998</v>
      </c>
      <c r="I1010" s="68">
        <v>0.33415099999999998</v>
      </c>
      <c r="J1010" s="11">
        <v>427.26004799999998</v>
      </c>
      <c r="K1010" s="11">
        <v>177.267167</v>
      </c>
      <c r="L1010" s="51">
        <v>15492.570758</v>
      </c>
      <c r="M1010" s="41">
        <v>0</v>
      </c>
      <c r="N1010" s="21">
        <v>0</v>
      </c>
      <c r="O1010" s="8">
        <v>-636848</v>
      </c>
      <c r="P1010" s="23">
        <v>0</v>
      </c>
      <c r="Q1010" s="24">
        <v>0</v>
      </c>
      <c r="R1010" s="24">
        <v>0</v>
      </c>
      <c r="S1010" s="42">
        <v>1</v>
      </c>
      <c r="T1010" s="32">
        <v>0</v>
      </c>
      <c r="U1010" s="39">
        <v>0</v>
      </c>
      <c r="V1010" s="64">
        <v>0</v>
      </c>
      <c r="W1010" s="27">
        <v>0</v>
      </c>
      <c r="X1010" s="88">
        <v>0</v>
      </c>
      <c r="Y1010" s="26">
        <v>0</v>
      </c>
      <c r="Z1010" s="27">
        <v>0</v>
      </c>
      <c r="AA1010" s="89">
        <v>0</v>
      </c>
      <c r="AB1010" s="67">
        <v>0</v>
      </c>
      <c r="AC1010" s="67">
        <v>0</v>
      </c>
      <c r="AD1010" s="75">
        <v>1</v>
      </c>
      <c r="AE1010" s="64">
        <v>0</v>
      </c>
      <c r="AF1010" s="27">
        <f t="shared" si="164"/>
        <v>0</v>
      </c>
      <c r="AG1010" s="88">
        <v>0</v>
      </c>
      <c r="AH1010" s="26">
        <v>0</v>
      </c>
      <c r="AI1010" s="27">
        <f t="shared" si="165"/>
        <v>0</v>
      </c>
      <c r="AJ1010" s="89">
        <v>0</v>
      </c>
      <c r="AK1010" s="67">
        <f t="shared" si="166"/>
        <v>0</v>
      </c>
      <c r="AL1010" s="67">
        <f t="shared" si="167"/>
        <v>0</v>
      </c>
      <c r="AM1010" s="75">
        <f t="shared" si="168"/>
        <v>1</v>
      </c>
    </row>
    <row r="1011" spans="1:39" x14ac:dyDescent="0.25">
      <c r="A1011" s="5"/>
      <c r="B1011" s="50" t="s">
        <v>382</v>
      </c>
      <c r="C1011" s="6" t="s">
        <v>863</v>
      </c>
      <c r="D1011" s="6" t="s">
        <v>864</v>
      </c>
      <c r="E1011" s="67" t="s">
        <v>543</v>
      </c>
      <c r="F1011" s="76"/>
      <c r="G1011" s="8">
        <v>40164</v>
      </c>
      <c r="H1011" s="90">
        <f>VLOOKUP(C1011,'[1]Actualisation du CIF'!B$7:G$1272,6,0)</f>
        <v>0.151361</v>
      </c>
      <c r="I1011" s="68">
        <v>0.151361</v>
      </c>
      <c r="J1011" s="11">
        <v>327.27833399999997</v>
      </c>
      <c r="K1011" s="11">
        <v>177.267167</v>
      </c>
      <c r="L1011" s="51">
        <v>15847.842159</v>
      </c>
      <c r="M1011" s="41">
        <v>0</v>
      </c>
      <c r="N1011" s="21">
        <v>0</v>
      </c>
      <c r="O1011" s="8">
        <v>-540974</v>
      </c>
      <c r="P1011" s="23">
        <v>0</v>
      </c>
      <c r="Q1011" s="24">
        <v>0</v>
      </c>
      <c r="R1011" s="24">
        <v>0</v>
      </c>
      <c r="S1011" s="42">
        <v>1</v>
      </c>
      <c r="T1011" s="32">
        <v>200820</v>
      </c>
      <c r="U1011" s="39">
        <v>1</v>
      </c>
      <c r="V1011" s="64">
        <v>220902.00000000003</v>
      </c>
      <c r="W1011" s="27">
        <v>5.5000000000000009</v>
      </c>
      <c r="X1011" s="88" t="s">
        <v>2632</v>
      </c>
      <c r="Y1011" s="26">
        <v>285878.20445986168</v>
      </c>
      <c r="Z1011" s="27">
        <v>7.1177722452908494</v>
      </c>
      <c r="AA1011" s="89" t="s">
        <v>2632</v>
      </c>
      <c r="AB1011" s="67">
        <v>1</v>
      </c>
      <c r="AC1011" s="67">
        <v>0</v>
      </c>
      <c r="AD1011" s="75">
        <v>0</v>
      </c>
      <c r="AE1011" s="64">
        <v>220902.00000000003</v>
      </c>
      <c r="AF1011" s="27">
        <f t="shared" si="164"/>
        <v>5.5000000000000009</v>
      </c>
      <c r="AG1011" s="88" t="s">
        <v>2632</v>
      </c>
      <c r="AH1011" s="26">
        <v>267529.91391064506</v>
      </c>
      <c r="AI1011" s="27">
        <f t="shared" si="165"/>
        <v>6.6609380019580984</v>
      </c>
      <c r="AJ1011" s="89" t="s">
        <v>2632</v>
      </c>
      <c r="AK1011" s="67">
        <f t="shared" si="166"/>
        <v>1</v>
      </c>
      <c r="AL1011" s="67">
        <f t="shared" si="167"/>
        <v>0</v>
      </c>
      <c r="AM1011" s="75">
        <f t="shared" si="168"/>
        <v>0</v>
      </c>
    </row>
    <row r="1012" spans="1:39" x14ac:dyDescent="0.25">
      <c r="A1012" s="5"/>
      <c r="B1012" s="50" t="s">
        <v>382</v>
      </c>
      <c r="C1012" s="6" t="s">
        <v>2269</v>
      </c>
      <c r="D1012" s="6" t="s">
        <v>2270</v>
      </c>
      <c r="E1012" s="67" t="s">
        <v>947</v>
      </c>
      <c r="F1012" s="76"/>
      <c r="G1012" s="8">
        <v>7636</v>
      </c>
      <c r="H1012" s="90">
        <f>VLOOKUP(C1012,'[1]Actualisation du CIF'!B$7:G$1272,6,0)</f>
        <v>0.413331</v>
      </c>
      <c r="I1012" s="68">
        <v>0.41413800000000001</v>
      </c>
      <c r="J1012" s="11">
        <v>307.63082800000001</v>
      </c>
      <c r="K1012" s="11">
        <v>284.13949500000001</v>
      </c>
      <c r="L1012" s="51">
        <v>13701.172908</v>
      </c>
      <c r="M1012" s="41">
        <v>27576</v>
      </c>
      <c r="N1012" s="21">
        <v>3.6113148245154529</v>
      </c>
      <c r="O1012" s="8">
        <v>0</v>
      </c>
      <c r="P1012" s="23">
        <v>5.2929879817774472E-2</v>
      </c>
      <c r="Q1012" s="24">
        <v>1</v>
      </c>
      <c r="R1012" s="24">
        <v>0</v>
      </c>
      <c r="S1012" s="42">
        <v>0</v>
      </c>
      <c r="T1012" s="32">
        <v>38180</v>
      </c>
      <c r="U1012" s="39">
        <v>1</v>
      </c>
      <c r="V1012" s="64">
        <v>41998</v>
      </c>
      <c r="W1012" s="27">
        <v>5.5</v>
      </c>
      <c r="X1012" s="88" t="s">
        <v>2632</v>
      </c>
      <c r="Y1012" s="26">
        <v>61489.271800000017</v>
      </c>
      <c r="Z1012" s="27">
        <v>8.0525500000000019</v>
      </c>
      <c r="AA1012" s="89" t="s">
        <v>2632</v>
      </c>
      <c r="AB1012" s="67">
        <v>1</v>
      </c>
      <c r="AC1012" s="67">
        <v>0</v>
      </c>
      <c r="AD1012" s="75">
        <v>0</v>
      </c>
      <c r="AE1012" s="64">
        <v>41998</v>
      </c>
      <c r="AF1012" s="27">
        <f t="shared" si="164"/>
        <v>5.5</v>
      </c>
      <c r="AG1012" s="88" t="s">
        <v>2632</v>
      </c>
      <c r="AH1012" s="26">
        <v>61489.271800000017</v>
      </c>
      <c r="AI1012" s="27">
        <f t="shared" si="165"/>
        <v>8.0525500000000019</v>
      </c>
      <c r="AJ1012" s="89" t="s">
        <v>2632</v>
      </c>
      <c r="AK1012" s="67">
        <f t="shared" si="166"/>
        <v>1</v>
      </c>
      <c r="AL1012" s="67">
        <f t="shared" si="167"/>
        <v>0</v>
      </c>
      <c r="AM1012" s="75">
        <f t="shared" si="168"/>
        <v>0</v>
      </c>
    </row>
    <row r="1013" spans="1:39" x14ac:dyDescent="0.25">
      <c r="A1013" s="5"/>
      <c r="B1013" s="50" t="s">
        <v>382</v>
      </c>
      <c r="C1013" s="6" t="s">
        <v>2271</v>
      </c>
      <c r="D1013" s="6" t="s">
        <v>2272</v>
      </c>
      <c r="E1013" s="67" t="s">
        <v>947</v>
      </c>
      <c r="F1013" s="76"/>
      <c r="G1013" s="8">
        <v>11210</v>
      </c>
      <c r="H1013" s="90">
        <f>VLOOKUP(C1013,'[1]Actualisation du CIF'!B$7:G$1272,6,0)</f>
        <v>0.13353999999999999</v>
      </c>
      <c r="I1013" s="68">
        <v>0.14008599999999999</v>
      </c>
      <c r="J1013" s="11">
        <v>512.42488800000001</v>
      </c>
      <c r="K1013" s="11">
        <v>284.13949500000001</v>
      </c>
      <c r="L1013" s="51">
        <v>14586.882587</v>
      </c>
      <c r="M1013" s="41">
        <v>25419</v>
      </c>
      <c r="N1013" s="21">
        <v>2.2675289919714539</v>
      </c>
      <c r="O1013" s="8">
        <v>0</v>
      </c>
      <c r="P1013" s="23">
        <v>-0.23780080255452568</v>
      </c>
      <c r="Q1013" s="24">
        <v>0</v>
      </c>
      <c r="R1013" s="24">
        <v>1</v>
      </c>
      <c r="S1013" s="42">
        <v>0</v>
      </c>
      <c r="T1013" s="32">
        <v>56050</v>
      </c>
      <c r="U1013" s="39">
        <v>1</v>
      </c>
      <c r="V1013" s="64">
        <v>61655.000000000007</v>
      </c>
      <c r="W1013" s="27">
        <v>5.5000000000000009</v>
      </c>
      <c r="X1013" s="88" t="s">
        <v>2632</v>
      </c>
      <c r="Y1013" s="26">
        <v>73054.894734537374</v>
      </c>
      <c r="Z1013" s="27">
        <v>6.5169397622245651</v>
      </c>
      <c r="AA1013" s="89" t="s">
        <v>2632</v>
      </c>
      <c r="AB1013" s="67">
        <v>1</v>
      </c>
      <c r="AC1013" s="67">
        <v>0</v>
      </c>
      <c r="AD1013" s="75">
        <v>0</v>
      </c>
      <c r="AE1013" s="64">
        <v>61655.000000000007</v>
      </c>
      <c r="AF1013" s="27">
        <f t="shared" si="164"/>
        <v>5.5000000000000009</v>
      </c>
      <c r="AG1013" s="88" t="s">
        <v>2632</v>
      </c>
      <c r="AH1013" s="26">
        <v>71711.002819120855</v>
      </c>
      <c r="AI1013" s="27">
        <f t="shared" si="165"/>
        <v>6.3970564513042687</v>
      </c>
      <c r="AJ1013" s="89" t="s">
        <v>2632</v>
      </c>
      <c r="AK1013" s="67">
        <f t="shared" si="166"/>
        <v>1</v>
      </c>
      <c r="AL1013" s="67">
        <f t="shared" si="167"/>
        <v>0</v>
      </c>
      <c r="AM1013" s="75">
        <f t="shared" si="168"/>
        <v>0</v>
      </c>
    </row>
    <row r="1014" spans="1:39" x14ac:dyDescent="0.25">
      <c r="A1014" s="5"/>
      <c r="B1014" s="50" t="s">
        <v>382</v>
      </c>
      <c r="C1014" s="6" t="s">
        <v>857</v>
      </c>
      <c r="D1014" s="6" t="s">
        <v>858</v>
      </c>
      <c r="E1014" s="67" t="s">
        <v>543</v>
      </c>
      <c r="F1014" s="76"/>
      <c r="G1014" s="8">
        <v>11708</v>
      </c>
      <c r="H1014" s="90">
        <f>VLOOKUP(C1014,'[1]Actualisation du CIF'!B$7:G$1272,6,0)</f>
        <v>0.21307599999999999</v>
      </c>
      <c r="I1014" s="68">
        <v>0.21307599999999999</v>
      </c>
      <c r="J1014" s="11">
        <v>390.41194100000001</v>
      </c>
      <c r="K1014" s="11">
        <v>177.267167</v>
      </c>
      <c r="L1014" s="51">
        <v>13759.961267999999</v>
      </c>
      <c r="M1014" s="41">
        <v>0</v>
      </c>
      <c r="N1014" s="21">
        <v>0</v>
      </c>
      <c r="O1014" s="8">
        <v>-282775</v>
      </c>
      <c r="P1014" s="23">
        <v>0</v>
      </c>
      <c r="Q1014" s="24">
        <v>0</v>
      </c>
      <c r="R1014" s="24">
        <v>0</v>
      </c>
      <c r="S1014" s="42">
        <v>1</v>
      </c>
      <c r="T1014" s="32">
        <v>0</v>
      </c>
      <c r="U1014" s="39">
        <v>0</v>
      </c>
      <c r="V1014" s="64">
        <v>0</v>
      </c>
      <c r="W1014" s="27">
        <v>0</v>
      </c>
      <c r="X1014" s="88">
        <v>0</v>
      </c>
      <c r="Y1014" s="26">
        <v>0</v>
      </c>
      <c r="Z1014" s="27">
        <v>0</v>
      </c>
      <c r="AA1014" s="89">
        <v>0</v>
      </c>
      <c r="AB1014" s="67">
        <v>0</v>
      </c>
      <c r="AC1014" s="67">
        <v>0</v>
      </c>
      <c r="AD1014" s="75">
        <v>1</v>
      </c>
      <c r="AE1014" s="64">
        <v>0</v>
      </c>
      <c r="AF1014" s="27">
        <f t="shared" si="164"/>
        <v>0</v>
      </c>
      <c r="AG1014" s="88">
        <v>0</v>
      </c>
      <c r="AH1014" s="26">
        <v>0</v>
      </c>
      <c r="AI1014" s="27">
        <f t="shared" si="165"/>
        <v>0</v>
      </c>
      <c r="AJ1014" s="89">
        <v>0</v>
      </c>
      <c r="AK1014" s="67">
        <f t="shared" si="166"/>
        <v>0</v>
      </c>
      <c r="AL1014" s="67">
        <f t="shared" si="167"/>
        <v>0</v>
      </c>
      <c r="AM1014" s="75">
        <f t="shared" si="168"/>
        <v>1</v>
      </c>
    </row>
    <row r="1015" spans="1:39" x14ac:dyDescent="0.25">
      <c r="A1015" s="5"/>
      <c r="B1015" s="50" t="s">
        <v>382</v>
      </c>
      <c r="C1015" s="6" t="s">
        <v>2265</v>
      </c>
      <c r="D1015" s="6" t="s">
        <v>2266</v>
      </c>
      <c r="E1015" s="67" t="s">
        <v>947</v>
      </c>
      <c r="F1015" s="76"/>
      <c r="G1015" s="8">
        <v>12861</v>
      </c>
      <c r="H1015" s="90">
        <f>VLOOKUP(C1015,'[1]Actualisation du CIF'!B$7:G$1272,6,0)</f>
        <v>0.387318</v>
      </c>
      <c r="I1015" s="68">
        <v>0.387318</v>
      </c>
      <c r="J1015" s="11">
        <v>386.15434299999998</v>
      </c>
      <c r="K1015" s="11">
        <v>284.13949500000001</v>
      </c>
      <c r="L1015" s="51">
        <v>13238.581824000001</v>
      </c>
      <c r="M1015" s="41">
        <v>0</v>
      </c>
      <c r="N1015" s="21">
        <v>0</v>
      </c>
      <c r="O1015" s="8">
        <v>-2600</v>
      </c>
      <c r="P1015" s="23">
        <v>-1</v>
      </c>
      <c r="Q1015" s="24">
        <v>0</v>
      </c>
      <c r="R1015" s="24">
        <v>1</v>
      </c>
      <c r="S1015" s="42">
        <v>0</v>
      </c>
      <c r="T1015" s="32">
        <v>64305</v>
      </c>
      <c r="U1015" s="39">
        <v>1</v>
      </c>
      <c r="V1015" s="64">
        <v>70735.5</v>
      </c>
      <c r="W1015" s="27">
        <v>5.5</v>
      </c>
      <c r="X1015" s="88" t="s">
        <v>2632</v>
      </c>
      <c r="Y1015" s="26">
        <v>103563.84554999997</v>
      </c>
      <c r="Z1015" s="27">
        <v>8.0525499999999983</v>
      </c>
      <c r="AA1015" s="89" t="s">
        <v>2632</v>
      </c>
      <c r="AB1015" s="67">
        <v>1</v>
      </c>
      <c r="AC1015" s="67">
        <v>0</v>
      </c>
      <c r="AD1015" s="75">
        <v>0</v>
      </c>
      <c r="AE1015" s="64">
        <v>70735.5</v>
      </c>
      <c r="AF1015" s="27">
        <f t="shared" si="164"/>
        <v>5.5</v>
      </c>
      <c r="AG1015" s="88" t="s">
        <v>2632</v>
      </c>
      <c r="AH1015" s="26">
        <v>103563.84555</v>
      </c>
      <c r="AI1015" s="27">
        <f t="shared" si="165"/>
        <v>8.0525500000000001</v>
      </c>
      <c r="AJ1015" s="89" t="s">
        <v>2632</v>
      </c>
      <c r="AK1015" s="67">
        <f t="shared" si="166"/>
        <v>1</v>
      </c>
      <c r="AL1015" s="67">
        <f t="shared" si="167"/>
        <v>0</v>
      </c>
      <c r="AM1015" s="75">
        <f t="shared" si="168"/>
        <v>0</v>
      </c>
    </row>
    <row r="1016" spans="1:39" x14ac:dyDescent="0.25">
      <c r="A1016" s="5"/>
      <c r="B1016" s="50" t="s">
        <v>382</v>
      </c>
      <c r="C1016" s="6" t="s">
        <v>2267</v>
      </c>
      <c r="D1016" s="6" t="s">
        <v>2268</v>
      </c>
      <c r="E1016" s="67" t="s">
        <v>947</v>
      </c>
      <c r="F1016" s="76"/>
      <c r="G1016" s="8">
        <v>6481</v>
      </c>
      <c r="H1016" s="90">
        <f>VLOOKUP(C1016,'[1]Actualisation du CIF'!B$7:G$1272,6,0)</f>
        <v>0.47947400000000001</v>
      </c>
      <c r="I1016" s="68">
        <v>0.47947400000000001</v>
      </c>
      <c r="J1016" s="11">
        <v>248.34994599999999</v>
      </c>
      <c r="K1016" s="11">
        <v>284.13949500000001</v>
      </c>
      <c r="L1016" s="51">
        <v>15676.099914</v>
      </c>
      <c r="M1016" s="41">
        <v>137240</v>
      </c>
      <c r="N1016" s="21">
        <v>21.175744483875945</v>
      </c>
      <c r="O1016" s="8">
        <v>0</v>
      </c>
      <c r="P1016" s="23">
        <v>-9.8194287479310235E-2</v>
      </c>
      <c r="Q1016" s="24">
        <v>0</v>
      </c>
      <c r="R1016" s="24">
        <v>1</v>
      </c>
      <c r="S1016" s="42">
        <v>0</v>
      </c>
      <c r="T1016" s="32">
        <v>137240</v>
      </c>
      <c r="U1016" s="39">
        <v>0</v>
      </c>
      <c r="V1016" s="64">
        <v>150964</v>
      </c>
      <c r="W1016" s="27">
        <v>23.293318932263539</v>
      </c>
      <c r="X1016" s="88">
        <v>0.1</v>
      </c>
      <c r="Y1016" s="26">
        <v>183149.21295630184</v>
      </c>
      <c r="Z1016" s="27">
        <v>28.259406412020034</v>
      </c>
      <c r="AA1016" s="89">
        <v>0.3345177277492119</v>
      </c>
      <c r="AB1016" s="67">
        <v>1</v>
      </c>
      <c r="AC1016" s="67">
        <v>0</v>
      </c>
      <c r="AD1016" s="75">
        <v>0</v>
      </c>
      <c r="AE1016" s="64">
        <v>150964</v>
      </c>
      <c r="AF1016" s="27">
        <f t="shared" si="164"/>
        <v>23.293318932263539</v>
      </c>
      <c r="AG1016" s="88">
        <f>(AE1016-M1016)/M1016</f>
        <v>0.1</v>
      </c>
      <c r="AH1016" s="26">
        <v>171310.5990748539</v>
      </c>
      <c r="AI1016" s="27">
        <f t="shared" si="165"/>
        <v>26.432741718076517</v>
      </c>
      <c r="AJ1016" s="89">
        <f>(AH1016-M1016)/M1016</f>
        <v>0.24825560386806983</v>
      </c>
      <c r="AK1016" s="67">
        <f t="shared" si="166"/>
        <v>1</v>
      </c>
      <c r="AL1016" s="67">
        <f t="shared" si="167"/>
        <v>0</v>
      </c>
      <c r="AM1016" s="75">
        <f t="shared" si="168"/>
        <v>0</v>
      </c>
    </row>
    <row r="1017" spans="1:39" x14ac:dyDescent="0.25">
      <c r="A1017" s="5"/>
      <c r="B1017" s="50" t="s">
        <v>382</v>
      </c>
      <c r="C1017" s="6" t="s">
        <v>2261</v>
      </c>
      <c r="D1017" s="6" t="s">
        <v>2262</v>
      </c>
      <c r="E1017" s="67" t="s">
        <v>947</v>
      </c>
      <c r="F1017" s="76" t="s">
        <v>2656</v>
      </c>
      <c r="G1017" s="8">
        <v>7649</v>
      </c>
      <c r="H1017" s="90">
        <f>VLOOKUP(C1017,'[1]Actualisation du CIF'!B$7:G$1272,6,0)</f>
        <v>0.366753</v>
      </c>
      <c r="I1017" s="68">
        <v>0.366753</v>
      </c>
      <c r="J1017" s="11">
        <v>383.29624799999999</v>
      </c>
      <c r="K1017" s="11">
        <v>284.13949500000001</v>
      </c>
      <c r="L1017" s="51">
        <v>11946.658084999999</v>
      </c>
      <c r="M1017" s="41">
        <v>0</v>
      </c>
      <c r="N1017" s="21">
        <v>0</v>
      </c>
      <c r="O1017" s="8">
        <v>-33685</v>
      </c>
      <c r="P1017" s="23">
        <v>0</v>
      </c>
      <c r="Q1017" s="24">
        <v>0</v>
      </c>
      <c r="R1017" s="24">
        <v>0</v>
      </c>
      <c r="S1017" s="42">
        <v>1</v>
      </c>
      <c r="T1017" s="32">
        <v>38245</v>
      </c>
      <c r="U1017" s="39">
        <v>1</v>
      </c>
      <c r="V1017" s="64">
        <v>42069.5</v>
      </c>
      <c r="W1017" s="27">
        <v>5.5</v>
      </c>
      <c r="X1017" s="88" t="s">
        <v>2632</v>
      </c>
      <c r="Y1017" s="26">
        <v>61593.954950000028</v>
      </c>
      <c r="Z1017" s="27">
        <v>8.0525500000000036</v>
      </c>
      <c r="AA1017" s="89" t="s">
        <v>2632</v>
      </c>
      <c r="AB1017" s="67">
        <v>1</v>
      </c>
      <c r="AC1017" s="67">
        <v>0</v>
      </c>
      <c r="AD1017" s="75">
        <v>0</v>
      </c>
      <c r="AE1017" s="64">
        <v>42069.5</v>
      </c>
      <c r="AF1017" s="27">
        <f t="shared" si="164"/>
        <v>5.5</v>
      </c>
      <c r="AG1017" s="88" t="s">
        <v>2632</v>
      </c>
      <c r="AH1017" s="26">
        <v>61593.954950000028</v>
      </c>
      <c r="AI1017" s="27">
        <f t="shared" si="165"/>
        <v>8.0525500000000036</v>
      </c>
      <c r="AJ1017" s="89" t="s">
        <v>2632</v>
      </c>
      <c r="AK1017" s="67">
        <f t="shared" si="166"/>
        <v>1</v>
      </c>
      <c r="AL1017" s="67">
        <f t="shared" si="167"/>
        <v>0</v>
      </c>
      <c r="AM1017" s="75">
        <f t="shared" si="168"/>
        <v>0</v>
      </c>
    </row>
    <row r="1018" spans="1:39" x14ac:dyDescent="0.25">
      <c r="A1018" s="5"/>
      <c r="B1018" s="50" t="s">
        <v>382</v>
      </c>
      <c r="C1018" s="6" t="s">
        <v>855</v>
      </c>
      <c r="D1018" s="6" t="s">
        <v>856</v>
      </c>
      <c r="E1018" s="67" t="s">
        <v>543</v>
      </c>
      <c r="F1018" s="76"/>
      <c r="G1018" s="8">
        <v>24032</v>
      </c>
      <c r="H1018" s="90">
        <f>VLOOKUP(C1018,'[1]Actualisation du CIF'!B$7:G$1272,6,0)</f>
        <v>0.23483000000000001</v>
      </c>
      <c r="I1018" s="68">
        <v>0.23483000000000001</v>
      </c>
      <c r="J1018" s="11">
        <v>234.96171799999999</v>
      </c>
      <c r="K1018" s="11">
        <v>177.267167</v>
      </c>
      <c r="L1018" s="51">
        <v>16193.427991</v>
      </c>
      <c r="M1018" s="41">
        <v>0</v>
      </c>
      <c r="N1018" s="21">
        <v>0</v>
      </c>
      <c r="O1018" s="8">
        <v>-284637</v>
      </c>
      <c r="P1018" s="23">
        <v>0</v>
      </c>
      <c r="Q1018" s="24">
        <v>0</v>
      </c>
      <c r="R1018" s="24">
        <v>0</v>
      </c>
      <c r="S1018" s="42">
        <v>1</v>
      </c>
      <c r="T1018" s="32">
        <v>120160</v>
      </c>
      <c r="U1018" s="39">
        <v>1</v>
      </c>
      <c r="V1018" s="64">
        <v>132176</v>
      </c>
      <c r="W1018" s="27">
        <v>5.5</v>
      </c>
      <c r="X1018" s="88" t="s">
        <v>2632</v>
      </c>
      <c r="Y1018" s="26">
        <v>193518.88160000005</v>
      </c>
      <c r="Z1018" s="27">
        <v>8.0525500000000019</v>
      </c>
      <c r="AA1018" s="89" t="s">
        <v>2632</v>
      </c>
      <c r="AB1018" s="67">
        <v>1</v>
      </c>
      <c r="AC1018" s="67">
        <v>0</v>
      </c>
      <c r="AD1018" s="75">
        <v>0</v>
      </c>
      <c r="AE1018" s="64">
        <v>132176</v>
      </c>
      <c r="AF1018" s="27">
        <f t="shared" si="164"/>
        <v>5.5</v>
      </c>
      <c r="AG1018" s="88" t="s">
        <v>2632</v>
      </c>
      <c r="AH1018" s="26">
        <v>193518.88160000005</v>
      </c>
      <c r="AI1018" s="27">
        <f t="shared" si="165"/>
        <v>8.0525500000000019</v>
      </c>
      <c r="AJ1018" s="89" t="s">
        <v>2632</v>
      </c>
      <c r="AK1018" s="67">
        <f t="shared" si="166"/>
        <v>1</v>
      </c>
      <c r="AL1018" s="67">
        <f t="shared" si="167"/>
        <v>0</v>
      </c>
      <c r="AM1018" s="75">
        <f t="shared" si="168"/>
        <v>0</v>
      </c>
    </row>
    <row r="1019" spans="1:39" x14ac:dyDescent="0.25">
      <c r="A1019" s="5"/>
      <c r="B1019" s="50" t="s">
        <v>389</v>
      </c>
      <c r="C1019" s="6" t="s">
        <v>2277</v>
      </c>
      <c r="D1019" s="6" t="s">
        <v>2278</v>
      </c>
      <c r="E1019" s="67" t="s">
        <v>947</v>
      </c>
      <c r="F1019" s="76"/>
      <c r="G1019" s="8">
        <v>28149</v>
      </c>
      <c r="H1019" s="90">
        <f>VLOOKUP(C1019,'[1]Actualisation du CIF'!B$7:G$1272,6,0)</f>
        <v>0.52339100000000005</v>
      </c>
      <c r="I1019" s="68">
        <v>0.53127500000000005</v>
      </c>
      <c r="J1019" s="11">
        <v>698.04533000000004</v>
      </c>
      <c r="K1019" s="11">
        <v>284.13949500000001</v>
      </c>
      <c r="L1019" s="51">
        <v>16666.779929</v>
      </c>
      <c r="M1019" s="41">
        <v>0</v>
      </c>
      <c r="N1019" s="21">
        <v>0</v>
      </c>
      <c r="O1019" s="8">
        <v>-600105</v>
      </c>
      <c r="P1019" s="23">
        <v>0</v>
      </c>
      <c r="Q1019" s="24">
        <v>0</v>
      </c>
      <c r="R1019" s="24">
        <v>0</v>
      </c>
      <c r="S1019" s="42">
        <v>1</v>
      </c>
      <c r="T1019" s="32">
        <v>0</v>
      </c>
      <c r="U1019" s="39">
        <v>0</v>
      </c>
      <c r="V1019" s="64">
        <v>0</v>
      </c>
      <c r="W1019" s="27">
        <v>0</v>
      </c>
      <c r="X1019" s="88">
        <v>0</v>
      </c>
      <c r="Y1019" s="26">
        <v>0</v>
      </c>
      <c r="Z1019" s="27">
        <v>0</v>
      </c>
      <c r="AA1019" s="89">
        <v>0</v>
      </c>
      <c r="AB1019" s="67">
        <v>0</v>
      </c>
      <c r="AC1019" s="67">
        <v>0</v>
      </c>
      <c r="AD1019" s="75">
        <v>1</v>
      </c>
      <c r="AE1019" s="64">
        <v>0</v>
      </c>
      <c r="AF1019" s="27">
        <f t="shared" si="164"/>
        <v>0</v>
      </c>
      <c r="AG1019" s="88">
        <v>0</v>
      </c>
      <c r="AH1019" s="26">
        <v>0</v>
      </c>
      <c r="AI1019" s="27">
        <f t="shared" si="165"/>
        <v>0</v>
      </c>
      <c r="AJ1019" s="89">
        <v>0</v>
      </c>
      <c r="AK1019" s="67">
        <f t="shared" si="166"/>
        <v>0</v>
      </c>
      <c r="AL1019" s="67">
        <f t="shared" si="167"/>
        <v>0</v>
      </c>
      <c r="AM1019" s="75">
        <f t="shared" si="168"/>
        <v>1</v>
      </c>
    </row>
    <row r="1020" spans="1:39" x14ac:dyDescent="0.25">
      <c r="A1020" s="5"/>
      <c r="B1020" s="50" t="s">
        <v>389</v>
      </c>
      <c r="C1020" s="6" t="s">
        <v>392</v>
      </c>
      <c r="D1020" s="6" t="s">
        <v>393</v>
      </c>
      <c r="E1020" s="67" t="s">
        <v>2633</v>
      </c>
      <c r="F1020" s="76"/>
      <c r="G1020" s="8">
        <v>92938</v>
      </c>
      <c r="H1020" s="90">
        <f>VLOOKUP(C1020,'[1]Actualisation du CIF'!B$7:G$1272,6,0)</f>
        <v>0.42760199999999998</v>
      </c>
      <c r="I1020" s="68">
        <v>0.45833699999999999</v>
      </c>
      <c r="J1020" s="11">
        <v>379.42453</v>
      </c>
      <c r="K1020" s="11">
        <v>401.16184900000002</v>
      </c>
      <c r="L1020" s="51">
        <v>18738.705714</v>
      </c>
      <c r="M1020" s="41">
        <v>3463662</v>
      </c>
      <c r="N1020" s="21">
        <v>37.268523101422453</v>
      </c>
      <c r="O1020" s="8">
        <v>0</v>
      </c>
      <c r="P1020" s="23">
        <v>-5.0870903432311911E-2</v>
      </c>
      <c r="Q1020" s="24">
        <v>0</v>
      </c>
      <c r="R1020" s="24">
        <v>1</v>
      </c>
      <c r="S1020" s="42">
        <v>0</v>
      </c>
      <c r="T1020" s="32">
        <v>3463662</v>
      </c>
      <c r="U1020" s="39">
        <v>0</v>
      </c>
      <c r="V1020" s="64">
        <v>3463662</v>
      </c>
      <c r="W1020" s="27">
        <v>37.268523101422453</v>
      </c>
      <c r="X1020" s="88">
        <v>0</v>
      </c>
      <c r="Y1020" s="26">
        <v>3463662</v>
      </c>
      <c r="Z1020" s="27">
        <v>37.268523101422453</v>
      </c>
      <c r="AA1020" s="89">
        <v>0</v>
      </c>
      <c r="AB1020" s="67">
        <v>0</v>
      </c>
      <c r="AC1020" s="67">
        <v>0</v>
      </c>
      <c r="AD1020" s="75">
        <v>1</v>
      </c>
      <c r="AE1020" s="64">
        <v>3463662</v>
      </c>
      <c r="AF1020" s="27">
        <f t="shared" si="164"/>
        <v>37.268523101422453</v>
      </c>
      <c r="AG1020" s="88">
        <f>(AE1020-M1020)/M1020</f>
        <v>0</v>
      </c>
      <c r="AH1020" s="26">
        <v>3463662</v>
      </c>
      <c r="AI1020" s="27">
        <f t="shared" si="165"/>
        <v>37.268523101422453</v>
      </c>
      <c r="AJ1020" s="89">
        <f>(AH1020-M1020)/M1020</f>
        <v>0</v>
      </c>
      <c r="AK1020" s="67">
        <f t="shared" si="166"/>
        <v>0</v>
      </c>
      <c r="AL1020" s="67">
        <f t="shared" si="167"/>
        <v>0</v>
      </c>
      <c r="AM1020" s="75">
        <f t="shared" si="168"/>
        <v>1</v>
      </c>
    </row>
    <row r="1021" spans="1:39" s="12" customFormat="1" x14ac:dyDescent="0.25">
      <c r="A1021" s="10"/>
      <c r="B1021" s="50" t="s">
        <v>389</v>
      </c>
      <c r="C1021" s="6" t="s">
        <v>2279</v>
      </c>
      <c r="D1021" s="6" t="s">
        <v>2280</v>
      </c>
      <c r="E1021" s="67" t="s">
        <v>947</v>
      </c>
      <c r="F1021" s="76"/>
      <c r="G1021" s="8">
        <v>26224</v>
      </c>
      <c r="H1021" s="90">
        <f>VLOOKUP(C1021,'[1]Actualisation du CIF'!B$7:G$1272,6,0)</f>
        <v>0.56931200000000004</v>
      </c>
      <c r="I1021" s="68">
        <v>0.56861499999999998</v>
      </c>
      <c r="J1021" s="11">
        <v>759.09723899999995</v>
      </c>
      <c r="K1021" s="11">
        <v>284.13949500000001</v>
      </c>
      <c r="L1021" s="51">
        <v>19121.212630999999</v>
      </c>
      <c r="M1021" s="41">
        <v>0</v>
      </c>
      <c r="N1021" s="21">
        <v>0</v>
      </c>
      <c r="O1021" s="8">
        <v>-833072</v>
      </c>
      <c r="P1021" s="23">
        <v>0</v>
      </c>
      <c r="Q1021" s="24">
        <v>0</v>
      </c>
      <c r="R1021" s="24">
        <v>0</v>
      </c>
      <c r="S1021" s="42">
        <v>1</v>
      </c>
      <c r="T1021" s="32">
        <v>0</v>
      </c>
      <c r="U1021" s="39">
        <v>0</v>
      </c>
      <c r="V1021" s="64">
        <v>0</v>
      </c>
      <c r="W1021" s="27">
        <v>0</v>
      </c>
      <c r="X1021" s="88">
        <v>0</v>
      </c>
      <c r="Y1021" s="26">
        <v>0</v>
      </c>
      <c r="Z1021" s="27">
        <v>0</v>
      </c>
      <c r="AA1021" s="89">
        <v>0</v>
      </c>
      <c r="AB1021" s="67">
        <v>0</v>
      </c>
      <c r="AC1021" s="67">
        <v>0</v>
      </c>
      <c r="AD1021" s="75">
        <v>1</v>
      </c>
      <c r="AE1021" s="64">
        <v>0</v>
      </c>
      <c r="AF1021" s="27">
        <f t="shared" si="164"/>
        <v>0</v>
      </c>
      <c r="AG1021" s="88">
        <v>0</v>
      </c>
      <c r="AH1021" s="26">
        <v>0</v>
      </c>
      <c r="AI1021" s="27">
        <f t="shared" si="165"/>
        <v>0</v>
      </c>
      <c r="AJ1021" s="89">
        <v>0</v>
      </c>
      <c r="AK1021" s="67">
        <f t="shared" si="166"/>
        <v>0</v>
      </c>
      <c r="AL1021" s="67">
        <f t="shared" si="167"/>
        <v>0</v>
      </c>
      <c r="AM1021" s="75">
        <f t="shared" si="168"/>
        <v>1</v>
      </c>
    </row>
    <row r="1022" spans="1:39" x14ac:dyDescent="0.25">
      <c r="A1022" s="5"/>
      <c r="B1022" s="50" t="s">
        <v>389</v>
      </c>
      <c r="C1022" s="6" t="s">
        <v>2303</v>
      </c>
      <c r="D1022" s="6" t="s">
        <v>2304</v>
      </c>
      <c r="E1022" s="67" t="s">
        <v>947</v>
      </c>
      <c r="F1022" s="76"/>
      <c r="G1022" s="8">
        <v>54076</v>
      </c>
      <c r="H1022" s="90">
        <f>VLOOKUP(C1022,'[1]Actualisation du CIF'!B$7:G$1272,6,0)</f>
        <v>0.15402099999999999</v>
      </c>
      <c r="I1022" s="68">
        <v>0.145815</v>
      </c>
      <c r="J1022" s="11">
        <v>564.51618099999996</v>
      </c>
      <c r="K1022" s="11">
        <v>284.13949500000001</v>
      </c>
      <c r="L1022" s="51">
        <v>15059.348366</v>
      </c>
      <c r="M1022" s="41">
        <v>8817</v>
      </c>
      <c r="N1022" s="21">
        <v>0.16304830238922996</v>
      </c>
      <c r="O1022" s="8">
        <v>0</v>
      </c>
      <c r="P1022" s="23">
        <v>-0.73261916866826071</v>
      </c>
      <c r="Q1022" s="24">
        <v>0</v>
      </c>
      <c r="R1022" s="24">
        <v>1</v>
      </c>
      <c r="S1022" s="42">
        <v>0</v>
      </c>
      <c r="T1022" s="32">
        <v>270380</v>
      </c>
      <c r="U1022" s="39">
        <v>1</v>
      </c>
      <c r="V1022" s="64">
        <v>297418</v>
      </c>
      <c r="W1022" s="27">
        <v>5.5</v>
      </c>
      <c r="X1022" s="88" t="s">
        <v>2632</v>
      </c>
      <c r="Y1022" s="26">
        <v>393157.05676414806</v>
      </c>
      <c r="Z1022" s="27">
        <v>7.2704537459158969</v>
      </c>
      <c r="AA1022" s="89" t="s">
        <v>2632</v>
      </c>
      <c r="AB1022" s="67">
        <v>1</v>
      </c>
      <c r="AC1022" s="67">
        <v>0</v>
      </c>
      <c r="AD1022" s="75">
        <v>0</v>
      </c>
      <c r="AE1022" s="64">
        <v>297418</v>
      </c>
      <c r="AF1022" s="27">
        <f t="shared" si="164"/>
        <v>5.5</v>
      </c>
      <c r="AG1022" s="88" t="s">
        <v>2632</v>
      </c>
      <c r="AH1022" s="26">
        <v>348317.79343398835</v>
      </c>
      <c r="AI1022" s="27">
        <f t="shared" si="165"/>
        <v>6.4412640253344984</v>
      </c>
      <c r="AJ1022" s="89" t="s">
        <v>2632</v>
      </c>
      <c r="AK1022" s="67">
        <f t="shared" si="166"/>
        <v>1</v>
      </c>
      <c r="AL1022" s="67">
        <f t="shared" si="167"/>
        <v>0</v>
      </c>
      <c r="AM1022" s="75">
        <f t="shared" si="168"/>
        <v>0</v>
      </c>
    </row>
    <row r="1023" spans="1:39" x14ac:dyDescent="0.25">
      <c r="A1023" s="5"/>
      <c r="B1023" s="50" t="s">
        <v>389</v>
      </c>
      <c r="C1023" s="6" t="s">
        <v>2293</v>
      </c>
      <c r="D1023" s="6" t="s">
        <v>2294</v>
      </c>
      <c r="E1023" s="67" t="s">
        <v>947</v>
      </c>
      <c r="F1023" s="76"/>
      <c r="G1023" s="8">
        <v>21636</v>
      </c>
      <c r="H1023" s="90">
        <f>VLOOKUP(C1023,'[1]Actualisation du CIF'!B$7:G$1272,6,0)</f>
        <v>0.26963700000000002</v>
      </c>
      <c r="I1023" s="68">
        <v>0.29989900000000003</v>
      </c>
      <c r="J1023" s="11">
        <v>292.61420800000002</v>
      </c>
      <c r="K1023" s="11">
        <v>284.13949500000001</v>
      </c>
      <c r="L1023" s="51">
        <v>17510.070283000001</v>
      </c>
      <c r="M1023" s="41">
        <v>514374</v>
      </c>
      <c r="N1023" s="21">
        <v>23.773987798114256</v>
      </c>
      <c r="O1023" s="8">
        <v>0</v>
      </c>
      <c r="P1023" s="23">
        <v>4.1325175296912211E-3</v>
      </c>
      <c r="Q1023" s="24">
        <v>1</v>
      </c>
      <c r="R1023" s="24">
        <v>0</v>
      </c>
      <c r="S1023" s="42">
        <v>0</v>
      </c>
      <c r="T1023" s="32">
        <v>514374.00000000006</v>
      </c>
      <c r="U1023" s="39">
        <v>0</v>
      </c>
      <c r="V1023" s="64">
        <v>488655.30000000005</v>
      </c>
      <c r="W1023" s="27">
        <v>22.585288408208545</v>
      </c>
      <c r="X1023" s="88">
        <v>-4.9999999999999913E-2</v>
      </c>
      <c r="Y1023" s="26">
        <v>398012.795945625</v>
      </c>
      <c r="Z1023" s="27">
        <v>18.395858566538408</v>
      </c>
      <c r="AA1023" s="89">
        <v>-0.22621906250000001</v>
      </c>
      <c r="AB1023" s="67">
        <v>0</v>
      </c>
      <c r="AC1023" s="67">
        <v>1</v>
      </c>
      <c r="AD1023" s="75">
        <v>0</v>
      </c>
      <c r="AE1023" s="64">
        <v>488655.30000000005</v>
      </c>
      <c r="AF1023" s="27">
        <f t="shared" si="164"/>
        <v>22.585288408208545</v>
      </c>
      <c r="AG1023" s="88">
        <f>(AE1023-M1023)/M1023</f>
        <v>-4.9999999999999913E-2</v>
      </c>
      <c r="AH1023" s="26">
        <v>398012.795945625</v>
      </c>
      <c r="AI1023" s="27">
        <f t="shared" si="165"/>
        <v>18.395858566538408</v>
      </c>
      <c r="AJ1023" s="89">
        <f>(AH1023-M1023)/M1023</f>
        <v>-0.22621906250000001</v>
      </c>
      <c r="AK1023" s="67">
        <f t="shared" si="166"/>
        <v>0</v>
      </c>
      <c r="AL1023" s="67">
        <f t="shared" si="167"/>
        <v>1</v>
      </c>
      <c r="AM1023" s="75">
        <f t="shared" si="168"/>
        <v>0</v>
      </c>
    </row>
    <row r="1024" spans="1:39" x14ac:dyDescent="0.25">
      <c r="A1024" s="5"/>
      <c r="B1024" s="50" t="s">
        <v>389</v>
      </c>
      <c r="C1024" s="6" t="s">
        <v>871</v>
      </c>
      <c r="D1024" s="6" t="s">
        <v>872</v>
      </c>
      <c r="E1024" s="67" t="s">
        <v>543</v>
      </c>
      <c r="F1024" s="76"/>
      <c r="G1024" s="8">
        <v>70053</v>
      </c>
      <c r="H1024" s="90">
        <f>VLOOKUP(C1024,'[1]Actualisation du CIF'!B$7:G$1272,6,0)</f>
        <v>0.16947000000000001</v>
      </c>
      <c r="I1024" s="68">
        <v>0.16947000000000001</v>
      </c>
      <c r="J1024" s="11">
        <v>264.68165499999998</v>
      </c>
      <c r="K1024" s="11">
        <v>177.267167</v>
      </c>
      <c r="L1024" s="51">
        <v>17743.210752999999</v>
      </c>
      <c r="M1024" s="41">
        <v>0</v>
      </c>
      <c r="N1024" s="21">
        <v>0</v>
      </c>
      <c r="O1024" s="8">
        <v>-602237</v>
      </c>
      <c r="P1024" s="23">
        <v>0</v>
      </c>
      <c r="Q1024" s="24">
        <v>0</v>
      </c>
      <c r="R1024" s="24">
        <v>0</v>
      </c>
      <c r="S1024" s="42">
        <v>1</v>
      </c>
      <c r="T1024" s="32">
        <v>350265</v>
      </c>
      <c r="U1024" s="39">
        <v>1</v>
      </c>
      <c r="V1024" s="64">
        <v>385291.50000000006</v>
      </c>
      <c r="W1024" s="27">
        <v>5.5000000000000009</v>
      </c>
      <c r="X1024" s="88" t="s">
        <v>2632</v>
      </c>
      <c r="Y1024" s="26">
        <v>564105.28515000024</v>
      </c>
      <c r="Z1024" s="27">
        <v>8.0525500000000036</v>
      </c>
      <c r="AA1024" s="89" t="s">
        <v>2632</v>
      </c>
      <c r="AB1024" s="67">
        <v>1</v>
      </c>
      <c r="AC1024" s="67">
        <v>0</v>
      </c>
      <c r="AD1024" s="75">
        <v>0</v>
      </c>
      <c r="AE1024" s="64">
        <v>385291.50000000006</v>
      </c>
      <c r="AF1024" s="27">
        <f t="shared" si="164"/>
        <v>5.5000000000000009</v>
      </c>
      <c r="AG1024" s="88" t="s">
        <v>2632</v>
      </c>
      <c r="AH1024" s="26">
        <v>529161.83762991242</v>
      </c>
      <c r="AI1024" s="27">
        <f t="shared" si="165"/>
        <v>7.5537355663556509</v>
      </c>
      <c r="AJ1024" s="89" t="s">
        <v>2632</v>
      </c>
      <c r="AK1024" s="67">
        <f t="shared" si="166"/>
        <v>1</v>
      </c>
      <c r="AL1024" s="67">
        <f t="shared" si="167"/>
        <v>0</v>
      </c>
      <c r="AM1024" s="75">
        <f t="shared" si="168"/>
        <v>0</v>
      </c>
    </row>
    <row r="1025" spans="1:39" x14ac:dyDescent="0.25">
      <c r="A1025" s="5"/>
      <c r="B1025" s="50" t="s">
        <v>389</v>
      </c>
      <c r="C1025" s="6" t="s">
        <v>394</v>
      </c>
      <c r="D1025" s="6" t="s">
        <v>395</v>
      </c>
      <c r="E1025" s="67" t="s">
        <v>2633</v>
      </c>
      <c r="F1025" s="76"/>
      <c r="G1025" s="8">
        <v>211933</v>
      </c>
      <c r="H1025" s="90">
        <f>VLOOKUP(C1025,'[1]Actualisation du CIF'!B$7:G$1272,6,0)</f>
        <v>0.40077600000000002</v>
      </c>
      <c r="I1025" s="68">
        <v>0.241922</v>
      </c>
      <c r="J1025" s="11">
        <v>611.47086100000001</v>
      </c>
      <c r="K1025" s="11">
        <v>401.16184900000002</v>
      </c>
      <c r="L1025" s="51">
        <v>19392.608661999999</v>
      </c>
      <c r="M1025" s="41">
        <v>255037</v>
      </c>
      <c r="N1025" s="21">
        <v>1.2033850320620196</v>
      </c>
      <c r="O1025" s="8">
        <v>0</v>
      </c>
      <c r="P1025" s="23">
        <v>0.39166213069381761</v>
      </c>
      <c r="Q1025" s="24">
        <v>1</v>
      </c>
      <c r="R1025" s="24">
        <v>0</v>
      </c>
      <c r="S1025" s="42">
        <v>0</v>
      </c>
      <c r="T1025" s="32">
        <v>1059665</v>
      </c>
      <c r="U1025" s="39">
        <v>1</v>
      </c>
      <c r="V1025" s="64">
        <v>1165631.5</v>
      </c>
      <c r="W1025" s="27">
        <v>5.5</v>
      </c>
      <c r="X1025" s="88" t="s">
        <v>2632</v>
      </c>
      <c r="Y1025" s="26">
        <v>1706601.0791499997</v>
      </c>
      <c r="Z1025" s="27">
        <v>8.0525499999999983</v>
      </c>
      <c r="AA1025" s="89" t="s">
        <v>2632</v>
      </c>
      <c r="AB1025" s="67">
        <v>1</v>
      </c>
      <c r="AC1025" s="67">
        <v>0</v>
      </c>
      <c r="AD1025" s="75">
        <v>0</v>
      </c>
      <c r="AE1025" s="64">
        <v>1165631.5</v>
      </c>
      <c r="AF1025" s="27">
        <f t="shared" si="164"/>
        <v>5.5</v>
      </c>
      <c r="AG1025" s="88" t="s">
        <v>2632</v>
      </c>
      <c r="AH1025" s="26">
        <v>1706601.0791500006</v>
      </c>
      <c r="AI1025" s="27">
        <f t="shared" si="165"/>
        <v>8.0525500000000036</v>
      </c>
      <c r="AJ1025" s="89" t="s">
        <v>2632</v>
      </c>
      <c r="AK1025" s="67">
        <f t="shared" si="166"/>
        <v>1</v>
      </c>
      <c r="AL1025" s="67">
        <f t="shared" si="167"/>
        <v>0</v>
      </c>
      <c r="AM1025" s="75">
        <f t="shared" si="168"/>
        <v>0</v>
      </c>
    </row>
    <row r="1026" spans="1:39" x14ac:dyDescent="0.25">
      <c r="A1026" s="5"/>
      <c r="B1026" s="50" t="s">
        <v>389</v>
      </c>
      <c r="C1026" s="6" t="s">
        <v>390</v>
      </c>
      <c r="D1026" s="6" t="s">
        <v>391</v>
      </c>
      <c r="E1026" s="67" t="s">
        <v>2633</v>
      </c>
      <c r="F1026" s="76"/>
      <c r="G1026" s="8">
        <v>92406</v>
      </c>
      <c r="H1026" s="90">
        <f>VLOOKUP(C1026,'[1]Actualisation du CIF'!B$7:G$1272,6,0)</f>
        <v>0.33149699999999999</v>
      </c>
      <c r="I1026" s="68">
        <v>0.28945900000000002</v>
      </c>
      <c r="J1026" s="11">
        <v>302.01922999999999</v>
      </c>
      <c r="K1026" s="11">
        <v>401.16184900000002</v>
      </c>
      <c r="L1026" s="51">
        <v>20103.485028999999</v>
      </c>
      <c r="M1026" s="41">
        <v>3587678</v>
      </c>
      <c r="N1026" s="21">
        <v>38.825162868212018</v>
      </c>
      <c r="O1026" s="8">
        <v>0</v>
      </c>
      <c r="P1026" s="23">
        <v>2.0703680115566965E-3</v>
      </c>
      <c r="Q1026" s="24">
        <v>1</v>
      </c>
      <c r="R1026" s="24">
        <v>0</v>
      </c>
      <c r="S1026" s="42">
        <v>0</v>
      </c>
      <c r="T1026" s="32">
        <v>3587678</v>
      </c>
      <c r="U1026" s="39">
        <v>0</v>
      </c>
      <c r="V1026" s="64">
        <v>3408294.0999999996</v>
      </c>
      <c r="W1026" s="27">
        <v>36.883904724801418</v>
      </c>
      <c r="X1026" s="88">
        <v>-5.0000000000000107E-2</v>
      </c>
      <c r="Y1026" s="26">
        <v>2776076.8462881241</v>
      </c>
      <c r="Z1026" s="27">
        <v>30.042170922755275</v>
      </c>
      <c r="AA1026" s="89">
        <v>-0.22621906250000026</v>
      </c>
      <c r="AB1026" s="67">
        <v>0</v>
      </c>
      <c r="AC1026" s="67">
        <v>1</v>
      </c>
      <c r="AD1026" s="75">
        <v>0</v>
      </c>
      <c r="AE1026" s="64">
        <v>3408294.0999999996</v>
      </c>
      <c r="AF1026" s="27">
        <f t="shared" si="164"/>
        <v>36.883904724801418</v>
      </c>
      <c r="AG1026" s="88">
        <f>(AE1026-M1026)/M1026</f>
        <v>-5.0000000000000107E-2</v>
      </c>
      <c r="AH1026" s="26">
        <v>2776076.8462881241</v>
      </c>
      <c r="AI1026" s="27">
        <f t="shared" si="165"/>
        <v>30.042170922755275</v>
      </c>
      <c r="AJ1026" s="89">
        <f>(AH1026-M1026)/M1026</f>
        <v>-0.22621906250000026</v>
      </c>
      <c r="AK1026" s="67">
        <f t="shared" si="166"/>
        <v>0</v>
      </c>
      <c r="AL1026" s="67">
        <f t="shared" si="167"/>
        <v>1</v>
      </c>
      <c r="AM1026" s="75">
        <f t="shared" si="168"/>
        <v>0</v>
      </c>
    </row>
    <row r="1027" spans="1:39" x14ac:dyDescent="0.25">
      <c r="A1027" s="5"/>
      <c r="B1027" s="50" t="s">
        <v>389</v>
      </c>
      <c r="C1027" s="6" t="s">
        <v>869</v>
      </c>
      <c r="D1027" s="6" t="s">
        <v>870</v>
      </c>
      <c r="E1027" s="67" t="s">
        <v>543</v>
      </c>
      <c r="F1027" s="76"/>
      <c r="G1027" s="8">
        <v>21413</v>
      </c>
      <c r="H1027" s="90">
        <f>VLOOKUP(C1027,'[1]Actualisation du CIF'!B$7:G$1272,6,0)</f>
        <v>0.30949500000000002</v>
      </c>
      <c r="I1027" s="68">
        <v>0.30949500000000002</v>
      </c>
      <c r="J1027" s="11">
        <v>218.386774</v>
      </c>
      <c r="K1027" s="11">
        <v>177.267167</v>
      </c>
      <c r="L1027" s="51">
        <v>17831.815257999999</v>
      </c>
      <c r="M1027" s="41">
        <v>0</v>
      </c>
      <c r="N1027" s="21">
        <v>0</v>
      </c>
      <c r="O1027" s="8">
        <v>-127473</v>
      </c>
      <c r="P1027" s="23">
        <v>0</v>
      </c>
      <c r="Q1027" s="24">
        <v>0</v>
      </c>
      <c r="R1027" s="24">
        <v>0</v>
      </c>
      <c r="S1027" s="42">
        <v>1</v>
      </c>
      <c r="T1027" s="32">
        <v>107065</v>
      </c>
      <c r="U1027" s="39">
        <v>1</v>
      </c>
      <c r="V1027" s="64">
        <v>117771.5</v>
      </c>
      <c r="W1027" s="27">
        <v>5.5</v>
      </c>
      <c r="X1027" s="88" t="s">
        <v>2632</v>
      </c>
      <c r="Y1027" s="26">
        <v>172429.25315000009</v>
      </c>
      <c r="Z1027" s="27">
        <v>8.0525500000000036</v>
      </c>
      <c r="AA1027" s="89" t="s">
        <v>2632</v>
      </c>
      <c r="AB1027" s="67">
        <v>1</v>
      </c>
      <c r="AC1027" s="67">
        <v>0</v>
      </c>
      <c r="AD1027" s="75">
        <v>0</v>
      </c>
      <c r="AE1027" s="64">
        <v>117771.5</v>
      </c>
      <c r="AF1027" s="27">
        <f t="shared" si="164"/>
        <v>5.5</v>
      </c>
      <c r="AG1027" s="88" t="s">
        <v>2632</v>
      </c>
      <c r="AH1027" s="26">
        <v>172429.25315000009</v>
      </c>
      <c r="AI1027" s="27">
        <f t="shared" si="165"/>
        <v>8.0525500000000036</v>
      </c>
      <c r="AJ1027" s="89" t="s">
        <v>2632</v>
      </c>
      <c r="AK1027" s="67">
        <f t="shared" si="166"/>
        <v>1</v>
      </c>
      <c r="AL1027" s="67">
        <f t="shared" si="167"/>
        <v>0</v>
      </c>
      <c r="AM1027" s="75">
        <f t="shared" si="168"/>
        <v>0</v>
      </c>
    </row>
    <row r="1028" spans="1:39" x14ac:dyDescent="0.25">
      <c r="A1028" s="5"/>
      <c r="B1028" s="50" t="s">
        <v>389</v>
      </c>
      <c r="C1028" s="6" t="s">
        <v>2281</v>
      </c>
      <c r="D1028" s="6" t="s">
        <v>2282</v>
      </c>
      <c r="E1028" s="67" t="s">
        <v>947</v>
      </c>
      <c r="F1028" s="76"/>
      <c r="G1028" s="8">
        <v>53488</v>
      </c>
      <c r="H1028" s="90">
        <f>VLOOKUP(C1028,'[1]Actualisation du CIF'!B$7:G$1272,6,0)</f>
        <v>0.304255</v>
      </c>
      <c r="I1028" s="68">
        <v>0.27543000000000001</v>
      </c>
      <c r="J1028" s="11">
        <v>394.48715600000003</v>
      </c>
      <c r="K1028" s="11">
        <v>284.13949500000001</v>
      </c>
      <c r="L1028" s="51">
        <v>19409.698655</v>
      </c>
      <c r="M1028" s="41">
        <v>474741</v>
      </c>
      <c r="N1028" s="21">
        <v>8.8756543523781026</v>
      </c>
      <c r="O1028" s="8">
        <v>0</v>
      </c>
      <c r="P1028" s="23">
        <v>1.5993853727601877E-2</v>
      </c>
      <c r="Q1028" s="24">
        <v>1</v>
      </c>
      <c r="R1028" s="24">
        <v>0</v>
      </c>
      <c r="S1028" s="42">
        <v>0</v>
      </c>
      <c r="T1028" s="32">
        <v>474740.99999999994</v>
      </c>
      <c r="U1028" s="39">
        <v>0</v>
      </c>
      <c r="V1028" s="64">
        <v>522215.1</v>
      </c>
      <c r="W1028" s="27">
        <v>9.7632197876159132</v>
      </c>
      <c r="X1028" s="88">
        <v>9.999999999999995E-2</v>
      </c>
      <c r="Y1028" s="26">
        <v>764575.12791000016</v>
      </c>
      <c r="Z1028" s="27">
        <v>14.294330091048462</v>
      </c>
      <c r="AA1028" s="89">
        <v>0.61051000000000033</v>
      </c>
      <c r="AB1028" s="67">
        <v>1</v>
      </c>
      <c r="AC1028" s="67">
        <v>0</v>
      </c>
      <c r="AD1028" s="75">
        <v>0</v>
      </c>
      <c r="AE1028" s="64">
        <v>522215.1</v>
      </c>
      <c r="AF1028" s="27">
        <f t="shared" si="164"/>
        <v>9.7632197876159132</v>
      </c>
      <c r="AG1028" s="88">
        <f t="shared" ref="AG1028:AG1034" si="173">(AE1028-M1028)/M1028</f>
        <v>9.999999999999995E-2</v>
      </c>
      <c r="AH1028" s="26">
        <v>651555.2192757189</v>
      </c>
      <c r="AI1028" s="27">
        <f t="shared" si="165"/>
        <v>12.181334491394685</v>
      </c>
      <c r="AJ1028" s="89">
        <f t="shared" ref="AJ1028:AJ1034" si="174">(AH1028-M1028)/M1028</f>
        <v>0.37244354137459984</v>
      </c>
      <c r="AK1028" s="67">
        <f t="shared" si="166"/>
        <v>1</v>
      </c>
      <c r="AL1028" s="67">
        <f t="shared" si="167"/>
        <v>0</v>
      </c>
      <c r="AM1028" s="75">
        <f t="shared" si="168"/>
        <v>0</v>
      </c>
    </row>
    <row r="1029" spans="1:39" x14ac:dyDescent="0.25">
      <c r="A1029" s="5"/>
      <c r="B1029" s="50" t="s">
        <v>389</v>
      </c>
      <c r="C1029" s="6" t="s">
        <v>2289</v>
      </c>
      <c r="D1029" s="6" t="s">
        <v>2290</v>
      </c>
      <c r="E1029" s="67" t="s">
        <v>947</v>
      </c>
      <c r="F1029" s="76"/>
      <c r="G1029" s="8">
        <v>9052</v>
      </c>
      <c r="H1029" s="90">
        <f>VLOOKUP(C1029,'[1]Actualisation du CIF'!B$7:G$1272,6,0)</f>
        <v>0.39288699999999999</v>
      </c>
      <c r="I1029" s="68">
        <v>0.508297</v>
      </c>
      <c r="J1029" s="11">
        <v>151.69686300000001</v>
      </c>
      <c r="K1029" s="11">
        <v>284.13949500000001</v>
      </c>
      <c r="L1029" s="51">
        <v>18707.199869</v>
      </c>
      <c r="M1029" s="41">
        <v>138287</v>
      </c>
      <c r="N1029" s="21">
        <v>15.27695536897923</v>
      </c>
      <c r="O1029" s="8">
        <v>0</v>
      </c>
      <c r="P1029" s="23">
        <v>8.5615457492378682E-3</v>
      </c>
      <c r="Q1029" s="24">
        <v>1</v>
      </c>
      <c r="R1029" s="24">
        <v>0</v>
      </c>
      <c r="S1029" s="42">
        <v>0</v>
      </c>
      <c r="T1029" s="32">
        <v>138287</v>
      </c>
      <c r="U1029" s="39">
        <v>0</v>
      </c>
      <c r="V1029" s="64">
        <v>152115.70000000001</v>
      </c>
      <c r="W1029" s="27">
        <v>16.804650905877157</v>
      </c>
      <c r="X1029" s="88">
        <v>0.10000000000000009</v>
      </c>
      <c r="Y1029" s="26">
        <v>222712.59637000007</v>
      </c>
      <c r="Z1029" s="27">
        <v>24.603689391294751</v>
      </c>
      <c r="AA1029" s="89">
        <v>0.61051000000000055</v>
      </c>
      <c r="AB1029" s="67">
        <v>1</v>
      </c>
      <c r="AC1029" s="67">
        <v>0</v>
      </c>
      <c r="AD1029" s="75">
        <v>0</v>
      </c>
      <c r="AE1029" s="64">
        <v>152115.70000000001</v>
      </c>
      <c r="AF1029" s="27">
        <f t="shared" si="164"/>
        <v>16.804650905877157</v>
      </c>
      <c r="AG1029" s="88">
        <f t="shared" si="173"/>
        <v>0.10000000000000009</v>
      </c>
      <c r="AH1029" s="26">
        <v>222712.59637000007</v>
      </c>
      <c r="AI1029" s="27">
        <f t="shared" si="165"/>
        <v>24.603689391294751</v>
      </c>
      <c r="AJ1029" s="89">
        <f t="shared" si="174"/>
        <v>0.61051000000000055</v>
      </c>
      <c r="AK1029" s="67">
        <f t="shared" si="166"/>
        <v>1</v>
      </c>
      <c r="AL1029" s="67">
        <f t="shared" si="167"/>
        <v>0</v>
      </c>
      <c r="AM1029" s="75">
        <f t="shared" si="168"/>
        <v>0</v>
      </c>
    </row>
    <row r="1030" spans="1:39" x14ac:dyDescent="0.25">
      <c r="A1030" s="5"/>
      <c r="B1030" s="50" t="s">
        <v>389</v>
      </c>
      <c r="C1030" s="6" t="s">
        <v>2275</v>
      </c>
      <c r="D1030" s="6" t="s">
        <v>2276</v>
      </c>
      <c r="E1030" s="67" t="s">
        <v>947</v>
      </c>
      <c r="F1030" s="76" t="s">
        <v>2656</v>
      </c>
      <c r="G1030" s="8">
        <v>15714</v>
      </c>
      <c r="H1030" s="90">
        <f>VLOOKUP(C1030,'[1]Actualisation du CIF'!B$7:G$1272,6,0)</f>
        <v>0.366753</v>
      </c>
      <c r="I1030" s="68">
        <v>0.366753</v>
      </c>
      <c r="J1030" s="11">
        <v>274.75773199999998</v>
      </c>
      <c r="K1030" s="11">
        <v>284.13949500000001</v>
      </c>
      <c r="L1030" s="51">
        <v>22359.269144999998</v>
      </c>
      <c r="M1030" s="41">
        <v>1565315</v>
      </c>
      <c r="N1030" s="21">
        <v>99.612765686648842</v>
      </c>
      <c r="O1030" s="8">
        <v>0</v>
      </c>
      <c r="P1030" s="23">
        <v>9.6513307029289438E-3</v>
      </c>
      <c r="Q1030" s="24">
        <v>1</v>
      </c>
      <c r="R1030" s="24">
        <v>0</v>
      </c>
      <c r="S1030" s="42">
        <v>0</v>
      </c>
      <c r="T1030" s="32">
        <v>1565315</v>
      </c>
      <c r="U1030" s="39">
        <v>0</v>
      </c>
      <c r="V1030" s="64">
        <v>1565315</v>
      </c>
      <c r="W1030" s="27">
        <v>99.612765686648842</v>
      </c>
      <c r="X1030" s="88">
        <v>0</v>
      </c>
      <c r="Y1030" s="26">
        <v>1274958.8507187499</v>
      </c>
      <c r="Z1030" s="27">
        <v>81.135220231561021</v>
      </c>
      <c r="AA1030" s="89">
        <v>-0.18549375000000004</v>
      </c>
      <c r="AB1030" s="67">
        <v>0</v>
      </c>
      <c r="AC1030" s="67">
        <v>1</v>
      </c>
      <c r="AD1030" s="75">
        <v>0</v>
      </c>
      <c r="AE1030" s="64">
        <v>1565315</v>
      </c>
      <c r="AF1030" s="27">
        <f t="shared" si="164"/>
        <v>99.612765686648842</v>
      </c>
      <c r="AG1030" s="88">
        <f t="shared" si="173"/>
        <v>0</v>
      </c>
      <c r="AH1030" s="26">
        <v>1274958.8507187502</v>
      </c>
      <c r="AI1030" s="27">
        <f t="shared" si="165"/>
        <v>81.135220231561036</v>
      </c>
      <c r="AJ1030" s="89">
        <f t="shared" si="174"/>
        <v>-0.1854937499999999</v>
      </c>
      <c r="AK1030" s="67">
        <f t="shared" si="166"/>
        <v>0</v>
      </c>
      <c r="AL1030" s="67">
        <f t="shared" si="167"/>
        <v>1</v>
      </c>
      <c r="AM1030" s="75">
        <f t="shared" si="168"/>
        <v>0</v>
      </c>
    </row>
    <row r="1031" spans="1:39" x14ac:dyDescent="0.25">
      <c r="A1031" s="5"/>
      <c r="B1031" s="50" t="s">
        <v>389</v>
      </c>
      <c r="C1031" s="6" t="s">
        <v>2297</v>
      </c>
      <c r="D1031" s="6" t="s">
        <v>2298</v>
      </c>
      <c r="E1031" s="67" t="s">
        <v>947</v>
      </c>
      <c r="F1031" s="76"/>
      <c r="G1031" s="8">
        <v>15352</v>
      </c>
      <c r="H1031" s="90">
        <f>VLOOKUP(C1031,'[1]Actualisation du CIF'!B$7:G$1272,6,0)</f>
        <v>0.30788599999999999</v>
      </c>
      <c r="I1031" s="68">
        <v>0.33349200000000001</v>
      </c>
      <c r="J1031" s="11">
        <v>262.77064899999999</v>
      </c>
      <c r="K1031" s="11">
        <v>284.13949500000001</v>
      </c>
      <c r="L1031" s="51">
        <v>18159.646756999999</v>
      </c>
      <c r="M1031" s="41">
        <v>101640</v>
      </c>
      <c r="N1031" s="21">
        <v>6.6206357477853048</v>
      </c>
      <c r="O1031" s="8">
        <v>0</v>
      </c>
      <c r="P1031" s="23">
        <v>-0.17968188784062067</v>
      </c>
      <c r="Q1031" s="24">
        <v>0</v>
      </c>
      <c r="R1031" s="24">
        <v>1</v>
      </c>
      <c r="S1031" s="42">
        <v>0</v>
      </c>
      <c r="T1031" s="32">
        <v>101640</v>
      </c>
      <c r="U1031" s="39">
        <v>0</v>
      </c>
      <c r="V1031" s="64">
        <v>111804</v>
      </c>
      <c r="W1031" s="27">
        <v>7.2826993225638352</v>
      </c>
      <c r="X1031" s="88">
        <v>0.1</v>
      </c>
      <c r="Y1031" s="26">
        <v>163692.23640000005</v>
      </c>
      <c r="Z1031" s="27">
        <v>10.662600078165715</v>
      </c>
      <c r="AA1031" s="89">
        <v>0.61051000000000055</v>
      </c>
      <c r="AB1031" s="67">
        <v>1</v>
      </c>
      <c r="AC1031" s="67">
        <v>0</v>
      </c>
      <c r="AD1031" s="75">
        <v>0</v>
      </c>
      <c r="AE1031" s="64">
        <v>111804.00000000001</v>
      </c>
      <c r="AF1031" s="27">
        <f t="shared" si="164"/>
        <v>7.2826993225638361</v>
      </c>
      <c r="AG1031" s="88">
        <f t="shared" si="173"/>
        <v>0.10000000000000014</v>
      </c>
      <c r="AH1031" s="26">
        <v>163692.23640000005</v>
      </c>
      <c r="AI1031" s="27">
        <f t="shared" si="165"/>
        <v>10.662600078165715</v>
      </c>
      <c r="AJ1031" s="89">
        <f t="shared" si="174"/>
        <v>0.61051000000000055</v>
      </c>
      <c r="AK1031" s="67">
        <f t="shared" si="166"/>
        <v>1</v>
      </c>
      <c r="AL1031" s="67">
        <f t="shared" si="167"/>
        <v>0</v>
      </c>
      <c r="AM1031" s="75">
        <f t="shared" si="168"/>
        <v>0</v>
      </c>
    </row>
    <row r="1032" spans="1:39" x14ac:dyDescent="0.25">
      <c r="A1032" s="5"/>
      <c r="B1032" s="50" t="s">
        <v>389</v>
      </c>
      <c r="C1032" s="6" t="s">
        <v>2283</v>
      </c>
      <c r="D1032" s="6" t="s">
        <v>2284</v>
      </c>
      <c r="E1032" s="67" t="s">
        <v>947</v>
      </c>
      <c r="F1032" s="76"/>
      <c r="G1032" s="8">
        <v>20383</v>
      </c>
      <c r="H1032" s="90">
        <f>VLOOKUP(C1032,'[1]Actualisation du CIF'!B$7:G$1272,6,0)</f>
        <v>0.31339699999999998</v>
      </c>
      <c r="I1032" s="68">
        <v>0.31575199999999998</v>
      </c>
      <c r="J1032" s="11">
        <v>230.46107000000001</v>
      </c>
      <c r="K1032" s="11">
        <v>284.13949500000001</v>
      </c>
      <c r="L1032" s="51">
        <v>22320.762529</v>
      </c>
      <c r="M1032" s="41">
        <v>275415</v>
      </c>
      <c r="N1032" s="21">
        <v>13.511995290192807</v>
      </c>
      <c r="O1032" s="8">
        <v>0</v>
      </c>
      <c r="P1032" s="23">
        <v>-7.7807707574346088E-2</v>
      </c>
      <c r="Q1032" s="24">
        <v>0</v>
      </c>
      <c r="R1032" s="24">
        <v>1</v>
      </c>
      <c r="S1032" s="42">
        <v>0</v>
      </c>
      <c r="T1032" s="32">
        <v>275415</v>
      </c>
      <c r="U1032" s="39">
        <v>0</v>
      </c>
      <c r="V1032" s="64">
        <v>302956.5</v>
      </c>
      <c r="W1032" s="27">
        <v>14.863194819212088</v>
      </c>
      <c r="X1032" s="88">
        <v>0.1</v>
      </c>
      <c r="Y1032" s="26">
        <v>353592.5971345813</v>
      </c>
      <c r="Z1032" s="27">
        <v>17.347426636637458</v>
      </c>
      <c r="AA1032" s="89">
        <v>0.28385381019400285</v>
      </c>
      <c r="AB1032" s="67">
        <v>1</v>
      </c>
      <c r="AC1032" s="67">
        <v>0</v>
      </c>
      <c r="AD1032" s="75">
        <v>0</v>
      </c>
      <c r="AE1032" s="64">
        <v>300799.69663445489</v>
      </c>
      <c r="AF1032" s="27">
        <f t="shared" si="164"/>
        <v>14.757380985843835</v>
      </c>
      <c r="AG1032" s="88">
        <f t="shared" si="173"/>
        <v>9.216889651781815E-2</v>
      </c>
      <c r="AH1032" s="26">
        <v>333263.58674776938</v>
      </c>
      <c r="AI1032" s="27">
        <f t="shared" si="165"/>
        <v>16.35007539360101</v>
      </c>
      <c r="AJ1032" s="89">
        <f t="shared" si="174"/>
        <v>0.21004152550794031</v>
      </c>
      <c r="AK1032" s="67">
        <f t="shared" si="166"/>
        <v>1</v>
      </c>
      <c r="AL1032" s="67">
        <f t="shared" si="167"/>
        <v>0</v>
      </c>
      <c r="AM1032" s="75">
        <f t="shared" si="168"/>
        <v>0</v>
      </c>
    </row>
    <row r="1033" spans="1:39" x14ac:dyDescent="0.25">
      <c r="A1033" s="5"/>
      <c r="B1033" s="50" t="s">
        <v>389</v>
      </c>
      <c r="C1033" s="6" t="s">
        <v>2273</v>
      </c>
      <c r="D1033" s="6" t="s">
        <v>2274</v>
      </c>
      <c r="E1033" s="67" t="s">
        <v>947</v>
      </c>
      <c r="F1033" s="76"/>
      <c r="G1033" s="8">
        <v>32401</v>
      </c>
      <c r="H1033" s="90">
        <f>VLOOKUP(C1033,'[1]Actualisation du CIF'!B$7:G$1272,6,0)</f>
        <v>0.24341399999999999</v>
      </c>
      <c r="I1033" s="68">
        <v>0.15739300000000001</v>
      </c>
      <c r="J1033" s="11">
        <v>373.75790899999998</v>
      </c>
      <c r="K1033" s="11">
        <v>284.13949500000001</v>
      </c>
      <c r="L1033" s="51">
        <v>16693.027225999998</v>
      </c>
      <c r="M1033" s="41">
        <v>572891</v>
      </c>
      <c r="N1033" s="21">
        <v>17.681275269281812</v>
      </c>
      <c r="O1033" s="8">
        <v>0</v>
      </c>
      <c r="P1033" s="23">
        <v>6.4933518255444146E-3</v>
      </c>
      <c r="Q1033" s="24">
        <v>1</v>
      </c>
      <c r="R1033" s="24">
        <v>0</v>
      </c>
      <c r="S1033" s="42">
        <v>0</v>
      </c>
      <c r="T1033" s="32">
        <v>572891</v>
      </c>
      <c r="U1033" s="39">
        <v>0</v>
      </c>
      <c r="V1033" s="64">
        <v>544246.44999999995</v>
      </c>
      <c r="W1033" s="27">
        <v>16.797211505817721</v>
      </c>
      <c r="X1033" s="88">
        <v>-5.0000000000000079E-2</v>
      </c>
      <c r="Y1033" s="26">
        <v>443292.13506531244</v>
      </c>
      <c r="Z1033" s="27">
        <v>13.681433754060444</v>
      </c>
      <c r="AA1033" s="89">
        <v>-0.2262190625000001</v>
      </c>
      <c r="AB1033" s="67">
        <v>0</v>
      </c>
      <c r="AC1033" s="67">
        <v>1</v>
      </c>
      <c r="AD1033" s="75">
        <v>0</v>
      </c>
      <c r="AE1033" s="64">
        <v>544246.44999999995</v>
      </c>
      <c r="AF1033" s="27">
        <f t="shared" si="164"/>
        <v>16.797211505817721</v>
      </c>
      <c r="AG1033" s="88">
        <f t="shared" si="173"/>
        <v>-5.0000000000000079E-2</v>
      </c>
      <c r="AH1033" s="26">
        <v>443292.13506531244</v>
      </c>
      <c r="AI1033" s="27">
        <f t="shared" si="165"/>
        <v>13.681433754060444</v>
      </c>
      <c r="AJ1033" s="89">
        <f t="shared" si="174"/>
        <v>-0.2262190625000001</v>
      </c>
      <c r="AK1033" s="67">
        <f t="shared" si="166"/>
        <v>0</v>
      </c>
      <c r="AL1033" s="67">
        <f t="shared" si="167"/>
        <v>1</v>
      </c>
      <c r="AM1033" s="75">
        <f t="shared" si="168"/>
        <v>0</v>
      </c>
    </row>
    <row r="1034" spans="1:39" x14ac:dyDescent="0.25">
      <c r="A1034" s="5"/>
      <c r="B1034" s="50" t="s">
        <v>389</v>
      </c>
      <c r="C1034" s="6" t="s">
        <v>2295</v>
      </c>
      <c r="D1034" s="6" t="s">
        <v>2296</v>
      </c>
      <c r="E1034" s="67" t="s">
        <v>947</v>
      </c>
      <c r="F1034" s="76"/>
      <c r="G1034" s="8">
        <v>20741</v>
      </c>
      <c r="H1034" s="90">
        <f>VLOOKUP(C1034,'[1]Actualisation du CIF'!B$7:G$1272,6,0)</f>
        <v>0.285547</v>
      </c>
      <c r="I1034" s="68">
        <v>0.34327600000000003</v>
      </c>
      <c r="J1034" s="11">
        <v>255.227135</v>
      </c>
      <c r="K1034" s="11">
        <v>284.13949500000001</v>
      </c>
      <c r="L1034" s="51">
        <v>20518.178538</v>
      </c>
      <c r="M1034" s="41">
        <v>484455</v>
      </c>
      <c r="N1034" s="21">
        <v>23.357359818716553</v>
      </c>
      <c r="O1034" s="8">
        <v>0</v>
      </c>
      <c r="P1034" s="23">
        <v>4.4911020555255853E-3</v>
      </c>
      <c r="Q1034" s="24">
        <v>1</v>
      </c>
      <c r="R1034" s="24">
        <v>0</v>
      </c>
      <c r="S1034" s="42">
        <v>0</v>
      </c>
      <c r="T1034" s="32">
        <v>484455</v>
      </c>
      <c r="U1034" s="39">
        <v>0</v>
      </c>
      <c r="V1034" s="64">
        <v>460232.25</v>
      </c>
      <c r="W1034" s="27">
        <v>22.189491827780724</v>
      </c>
      <c r="X1034" s="88">
        <v>-0.05</v>
      </c>
      <c r="Y1034" s="26">
        <v>374862.04407656239</v>
      </c>
      <c r="Z1034" s="27">
        <v>18.073479778051318</v>
      </c>
      <c r="AA1034" s="89">
        <v>-0.22621906250000021</v>
      </c>
      <c r="AB1034" s="67">
        <v>0</v>
      </c>
      <c r="AC1034" s="67">
        <v>1</v>
      </c>
      <c r="AD1034" s="75">
        <v>0</v>
      </c>
      <c r="AE1034" s="64">
        <v>460232.25</v>
      </c>
      <c r="AF1034" s="27">
        <f t="shared" ref="AF1034:AF1097" si="175">AE1034/G1034</f>
        <v>22.189491827780724</v>
      </c>
      <c r="AG1034" s="88">
        <f t="shared" si="173"/>
        <v>-0.05</v>
      </c>
      <c r="AH1034" s="26">
        <v>374862.04407656239</v>
      </c>
      <c r="AI1034" s="27">
        <f t="shared" ref="AI1034:AI1097" si="176">AH1034/G1034</f>
        <v>18.073479778051318</v>
      </c>
      <c r="AJ1034" s="89">
        <f t="shared" si="174"/>
        <v>-0.22621906250000021</v>
      </c>
      <c r="AK1034" s="67">
        <f t="shared" ref="AK1034:AK1097" si="177">IF(AH1034&gt;M1034,1,0)</f>
        <v>0</v>
      </c>
      <c r="AL1034" s="67">
        <f t="shared" ref="AL1034:AL1097" si="178">IF(AH1034&lt;M1034,1,0)</f>
        <v>1</v>
      </c>
      <c r="AM1034" s="75">
        <f t="shared" ref="AM1034:AM1097" si="179">IF(AH1034=M1034,1,0)</f>
        <v>0</v>
      </c>
    </row>
    <row r="1035" spans="1:39" x14ac:dyDescent="0.25">
      <c r="A1035" s="5"/>
      <c r="B1035" s="50" t="s">
        <v>389</v>
      </c>
      <c r="C1035" s="6" t="s">
        <v>2287</v>
      </c>
      <c r="D1035" s="6" t="s">
        <v>2288</v>
      </c>
      <c r="E1035" s="67" t="s">
        <v>947</v>
      </c>
      <c r="F1035" s="76"/>
      <c r="G1035" s="8">
        <v>28350</v>
      </c>
      <c r="H1035" s="90">
        <f>VLOOKUP(C1035,'[1]Actualisation du CIF'!B$7:G$1272,6,0)</f>
        <v>0.34396900000000002</v>
      </c>
      <c r="I1035" s="68">
        <v>0.35386400000000001</v>
      </c>
      <c r="J1035" s="11">
        <v>400.24709000000001</v>
      </c>
      <c r="K1035" s="11">
        <v>284.13949500000001</v>
      </c>
      <c r="L1035" s="51">
        <v>17095.894925000001</v>
      </c>
      <c r="M1035" s="41">
        <v>140372</v>
      </c>
      <c r="N1035" s="21">
        <v>4.9513932980599646</v>
      </c>
      <c r="O1035" s="8">
        <v>0</v>
      </c>
      <c r="P1035" s="23">
        <v>3.8154839958330723E-2</v>
      </c>
      <c r="Q1035" s="24">
        <v>1</v>
      </c>
      <c r="R1035" s="24">
        <v>0</v>
      </c>
      <c r="S1035" s="42">
        <v>0</v>
      </c>
      <c r="T1035" s="32">
        <v>141750</v>
      </c>
      <c r="U1035" s="39">
        <v>1</v>
      </c>
      <c r="V1035" s="64">
        <v>155925</v>
      </c>
      <c r="W1035" s="27">
        <v>5.5</v>
      </c>
      <c r="X1035" s="88" t="s">
        <v>2632</v>
      </c>
      <c r="Y1035" s="26">
        <v>228289.79250000007</v>
      </c>
      <c r="Z1035" s="27">
        <v>8.0525500000000019</v>
      </c>
      <c r="AA1035" s="89" t="s">
        <v>2632</v>
      </c>
      <c r="AB1035" s="67">
        <v>1</v>
      </c>
      <c r="AC1035" s="67">
        <v>0</v>
      </c>
      <c r="AD1035" s="75">
        <v>0</v>
      </c>
      <c r="AE1035" s="64">
        <v>155925</v>
      </c>
      <c r="AF1035" s="27">
        <f t="shared" si="175"/>
        <v>5.5</v>
      </c>
      <c r="AG1035" s="88" t="s">
        <v>2632</v>
      </c>
      <c r="AH1035" s="26">
        <v>228289.79250000007</v>
      </c>
      <c r="AI1035" s="27">
        <f t="shared" si="176"/>
        <v>8.0525500000000019</v>
      </c>
      <c r="AJ1035" s="89" t="s">
        <v>2632</v>
      </c>
      <c r="AK1035" s="67">
        <f t="shared" si="177"/>
        <v>1</v>
      </c>
      <c r="AL1035" s="67">
        <f t="shared" si="178"/>
        <v>0</v>
      </c>
      <c r="AM1035" s="75">
        <f t="shared" si="179"/>
        <v>0</v>
      </c>
    </row>
    <row r="1036" spans="1:39" x14ac:dyDescent="0.25">
      <c r="A1036" s="5"/>
      <c r="B1036" s="50" t="s">
        <v>389</v>
      </c>
      <c r="C1036" s="6" t="s">
        <v>2285</v>
      </c>
      <c r="D1036" s="6" t="s">
        <v>2286</v>
      </c>
      <c r="E1036" s="67" t="s">
        <v>947</v>
      </c>
      <c r="F1036" s="76"/>
      <c r="G1036" s="8">
        <v>46088</v>
      </c>
      <c r="H1036" s="90">
        <f>VLOOKUP(C1036,'[1]Actualisation du CIF'!B$7:G$1272,6,0)</f>
        <v>0.423234</v>
      </c>
      <c r="I1036" s="68">
        <v>0.42825800000000003</v>
      </c>
      <c r="J1036" s="11">
        <v>348.531136</v>
      </c>
      <c r="K1036" s="11">
        <v>284.13949500000001</v>
      </c>
      <c r="L1036" s="51">
        <v>24807.906677999999</v>
      </c>
      <c r="M1036" s="41">
        <v>234287</v>
      </c>
      <c r="N1036" s="21">
        <v>5.0834707516056241</v>
      </c>
      <c r="O1036" s="8">
        <v>0</v>
      </c>
      <c r="P1036" s="23">
        <v>-8.8035572949187124E-2</v>
      </c>
      <c r="Q1036" s="24">
        <v>0</v>
      </c>
      <c r="R1036" s="24">
        <v>1</v>
      </c>
      <c r="S1036" s="42">
        <v>0</v>
      </c>
      <c r="T1036" s="32">
        <v>234287</v>
      </c>
      <c r="U1036" s="39">
        <v>0</v>
      </c>
      <c r="V1036" s="64">
        <v>257715.69999999995</v>
      </c>
      <c r="W1036" s="27">
        <v>5.5918178267661851</v>
      </c>
      <c r="X1036" s="88">
        <v>9.9999999999999797E-2</v>
      </c>
      <c r="Y1036" s="26">
        <v>377321.55637000001</v>
      </c>
      <c r="Z1036" s="27">
        <v>8.1869804801683745</v>
      </c>
      <c r="AA1036" s="89">
        <v>0.61051</v>
      </c>
      <c r="AB1036" s="67">
        <v>1</v>
      </c>
      <c r="AC1036" s="67">
        <v>0</v>
      </c>
      <c r="AD1036" s="75">
        <v>0</v>
      </c>
      <c r="AE1036" s="64">
        <v>257715.7</v>
      </c>
      <c r="AF1036" s="27">
        <f t="shared" si="175"/>
        <v>5.5918178267661869</v>
      </c>
      <c r="AG1036" s="88">
        <f>(AE1036-M1036)/M1036</f>
        <v>0.10000000000000005</v>
      </c>
      <c r="AH1036" s="26">
        <v>377321.55637000006</v>
      </c>
      <c r="AI1036" s="27">
        <f t="shared" si="176"/>
        <v>8.1869804801683745</v>
      </c>
      <c r="AJ1036" s="89">
        <f>(AH1036-M1036)/M1036</f>
        <v>0.61051000000000022</v>
      </c>
      <c r="AK1036" s="67">
        <f t="shared" si="177"/>
        <v>1</v>
      </c>
      <c r="AL1036" s="67">
        <f t="shared" si="178"/>
        <v>0</v>
      </c>
      <c r="AM1036" s="75">
        <f t="shared" si="179"/>
        <v>0</v>
      </c>
    </row>
    <row r="1037" spans="1:39" x14ac:dyDescent="0.25">
      <c r="A1037" s="5"/>
      <c r="B1037" s="50" t="s">
        <v>389</v>
      </c>
      <c r="C1037" s="6" t="s">
        <v>2291</v>
      </c>
      <c r="D1037" s="6" t="s">
        <v>2292</v>
      </c>
      <c r="E1037" s="67" t="s">
        <v>947</v>
      </c>
      <c r="F1037" s="76"/>
      <c r="G1037" s="8">
        <v>28470</v>
      </c>
      <c r="H1037" s="90">
        <f>VLOOKUP(C1037,'[1]Actualisation du CIF'!B$7:G$1272,6,0)</f>
        <v>0.34593600000000002</v>
      </c>
      <c r="I1037" s="68">
        <v>0.34593600000000002</v>
      </c>
      <c r="J1037" s="11">
        <v>432.023709</v>
      </c>
      <c r="K1037" s="11">
        <v>284.13949500000001</v>
      </c>
      <c r="L1037" s="51">
        <v>19003.091606999998</v>
      </c>
      <c r="M1037" s="41">
        <v>115027</v>
      </c>
      <c r="N1037" s="21">
        <v>4.0402880224798032</v>
      </c>
      <c r="O1037" s="8">
        <v>0</v>
      </c>
      <c r="P1037" s="23">
        <v>-0.18308242234822242</v>
      </c>
      <c r="Q1037" s="24">
        <v>0</v>
      </c>
      <c r="R1037" s="24">
        <v>1</v>
      </c>
      <c r="S1037" s="42">
        <v>0</v>
      </c>
      <c r="T1037" s="32">
        <v>142350</v>
      </c>
      <c r="U1037" s="39">
        <v>1</v>
      </c>
      <c r="V1037" s="64">
        <v>156585</v>
      </c>
      <c r="W1037" s="27">
        <v>5.5</v>
      </c>
      <c r="X1037" s="88" t="s">
        <v>2632</v>
      </c>
      <c r="Y1037" s="26">
        <v>229256.09850000002</v>
      </c>
      <c r="Z1037" s="27">
        <v>8.0525500000000001</v>
      </c>
      <c r="AA1037" s="89" t="s">
        <v>2632</v>
      </c>
      <c r="AB1037" s="67">
        <v>1</v>
      </c>
      <c r="AC1037" s="67">
        <v>0</v>
      </c>
      <c r="AD1037" s="75">
        <v>0</v>
      </c>
      <c r="AE1037" s="64">
        <v>156585</v>
      </c>
      <c r="AF1037" s="27">
        <f t="shared" si="175"/>
        <v>5.5</v>
      </c>
      <c r="AG1037" s="88" t="s">
        <v>2632</v>
      </c>
      <c r="AH1037" s="26">
        <v>229256.09850000002</v>
      </c>
      <c r="AI1037" s="27">
        <f t="shared" si="176"/>
        <v>8.0525500000000001</v>
      </c>
      <c r="AJ1037" s="89" t="s">
        <v>2632</v>
      </c>
      <c r="AK1037" s="67">
        <f t="shared" si="177"/>
        <v>1</v>
      </c>
      <c r="AL1037" s="67">
        <f t="shared" si="178"/>
        <v>0</v>
      </c>
      <c r="AM1037" s="75">
        <f t="shared" si="179"/>
        <v>0</v>
      </c>
    </row>
    <row r="1038" spans="1:39" x14ac:dyDescent="0.25">
      <c r="A1038" s="5"/>
      <c r="B1038" s="50" t="s">
        <v>389</v>
      </c>
      <c r="C1038" s="6" t="s">
        <v>2299</v>
      </c>
      <c r="D1038" s="6" t="s">
        <v>2300</v>
      </c>
      <c r="E1038" s="67" t="s">
        <v>947</v>
      </c>
      <c r="F1038" s="76"/>
      <c r="G1038" s="8">
        <v>31655</v>
      </c>
      <c r="H1038" s="90">
        <f>VLOOKUP(C1038,'[1]Actualisation du CIF'!B$7:G$1272,6,0)</f>
        <v>0.25240000000000001</v>
      </c>
      <c r="I1038" s="68">
        <v>0.25117699999999998</v>
      </c>
      <c r="J1038" s="11">
        <v>443.02432499999998</v>
      </c>
      <c r="K1038" s="11">
        <v>284.13949500000001</v>
      </c>
      <c r="L1038" s="51">
        <v>14861.996225000001</v>
      </c>
      <c r="M1038" s="41">
        <v>35279</v>
      </c>
      <c r="N1038" s="21">
        <v>1.1144842836834623</v>
      </c>
      <c r="O1038" s="8">
        <v>0</v>
      </c>
      <c r="P1038" s="23">
        <v>-0.43424487725548866</v>
      </c>
      <c r="Q1038" s="24">
        <v>0</v>
      </c>
      <c r="R1038" s="24">
        <v>1</v>
      </c>
      <c r="S1038" s="42">
        <v>0</v>
      </c>
      <c r="T1038" s="32">
        <v>158275</v>
      </c>
      <c r="U1038" s="39">
        <v>1</v>
      </c>
      <c r="V1038" s="64">
        <v>174102.5</v>
      </c>
      <c r="W1038" s="27">
        <v>5.5</v>
      </c>
      <c r="X1038" s="88" t="s">
        <v>2632</v>
      </c>
      <c r="Y1038" s="26">
        <v>254903.4702500001</v>
      </c>
      <c r="Z1038" s="27">
        <v>8.0525500000000036</v>
      </c>
      <c r="AA1038" s="89" t="s">
        <v>2632</v>
      </c>
      <c r="AB1038" s="67">
        <v>1</v>
      </c>
      <c r="AC1038" s="67">
        <v>0</v>
      </c>
      <c r="AD1038" s="75">
        <v>0</v>
      </c>
      <c r="AE1038" s="64">
        <v>174102.5</v>
      </c>
      <c r="AF1038" s="27">
        <f t="shared" si="175"/>
        <v>5.5</v>
      </c>
      <c r="AG1038" s="88" t="s">
        <v>2632</v>
      </c>
      <c r="AH1038" s="26">
        <v>254903.4702500001</v>
      </c>
      <c r="AI1038" s="27">
        <f t="shared" si="176"/>
        <v>8.0525500000000036</v>
      </c>
      <c r="AJ1038" s="89" t="s">
        <v>2632</v>
      </c>
      <c r="AK1038" s="67">
        <f t="shared" si="177"/>
        <v>1</v>
      </c>
      <c r="AL1038" s="67">
        <f t="shared" si="178"/>
        <v>0</v>
      </c>
      <c r="AM1038" s="75">
        <f t="shared" si="179"/>
        <v>0</v>
      </c>
    </row>
    <row r="1039" spans="1:39" x14ac:dyDescent="0.25">
      <c r="A1039" s="5"/>
      <c r="B1039" s="50" t="s">
        <v>389</v>
      </c>
      <c r="C1039" s="6" t="s">
        <v>2301</v>
      </c>
      <c r="D1039" s="6" t="s">
        <v>2302</v>
      </c>
      <c r="E1039" s="67" t="s">
        <v>947</v>
      </c>
      <c r="F1039" s="76" t="s">
        <v>2656</v>
      </c>
      <c r="G1039" s="8">
        <v>16727</v>
      </c>
      <c r="H1039" s="90">
        <f>VLOOKUP(C1039,'[1]Actualisation du CIF'!B$7:G$1272,6,0)</f>
        <v>0.366753</v>
      </c>
      <c r="I1039" s="68">
        <v>0.366753</v>
      </c>
      <c r="J1039" s="11">
        <v>375.81813799999998</v>
      </c>
      <c r="K1039" s="11">
        <v>284.13949500000001</v>
      </c>
      <c r="L1039" s="51">
        <v>14838.08368</v>
      </c>
      <c r="M1039" s="41">
        <v>25778</v>
      </c>
      <c r="N1039" s="21">
        <v>1.5411012136067437</v>
      </c>
      <c r="O1039" s="8">
        <v>0</v>
      </c>
      <c r="P1039" s="23">
        <v>0</v>
      </c>
      <c r="Q1039" s="24">
        <v>0</v>
      </c>
      <c r="R1039" s="24">
        <v>0</v>
      </c>
      <c r="S1039" s="42">
        <v>1</v>
      </c>
      <c r="T1039" s="32">
        <v>83635</v>
      </c>
      <c r="U1039" s="39">
        <v>1</v>
      </c>
      <c r="V1039" s="64">
        <v>91998.5</v>
      </c>
      <c r="W1039" s="27">
        <v>5.5</v>
      </c>
      <c r="X1039" s="88" t="s">
        <v>2632</v>
      </c>
      <c r="Y1039" s="26">
        <v>134695.00385000001</v>
      </c>
      <c r="Z1039" s="27">
        <v>8.0525500000000001</v>
      </c>
      <c r="AA1039" s="89" t="s">
        <v>2632</v>
      </c>
      <c r="AB1039" s="67">
        <v>1</v>
      </c>
      <c r="AC1039" s="67">
        <v>0</v>
      </c>
      <c r="AD1039" s="75">
        <v>0</v>
      </c>
      <c r="AE1039" s="64">
        <v>91998.5</v>
      </c>
      <c r="AF1039" s="27">
        <f t="shared" si="175"/>
        <v>5.5</v>
      </c>
      <c r="AG1039" s="88" t="s">
        <v>2632</v>
      </c>
      <c r="AH1039" s="26">
        <v>134695.00385000001</v>
      </c>
      <c r="AI1039" s="27">
        <f t="shared" si="176"/>
        <v>8.0525500000000001</v>
      </c>
      <c r="AJ1039" s="89" t="s">
        <v>2632</v>
      </c>
      <c r="AK1039" s="67">
        <f t="shared" si="177"/>
        <v>1</v>
      </c>
      <c r="AL1039" s="67">
        <f t="shared" si="178"/>
        <v>0</v>
      </c>
      <c r="AM1039" s="75">
        <f t="shared" si="179"/>
        <v>0</v>
      </c>
    </row>
    <row r="1040" spans="1:39" x14ac:dyDescent="0.25">
      <c r="A1040" s="5"/>
      <c r="B1040" s="50" t="s">
        <v>2618</v>
      </c>
      <c r="C1040" s="6" t="s">
        <v>2619</v>
      </c>
      <c r="D1040" s="6" t="s">
        <v>2620</v>
      </c>
      <c r="E1040" s="67" t="s">
        <v>2661</v>
      </c>
      <c r="F1040" s="76"/>
      <c r="G1040" s="8">
        <v>7231848</v>
      </c>
      <c r="H1040" s="90">
        <f>VLOOKUP(C1040,'[1]Actualisation du CIF'!B$7:G$1272,6,0)</f>
        <v>6.2370000000000004E-3</v>
      </c>
      <c r="I1040" s="68">
        <v>7.6007999999999996E-3</v>
      </c>
      <c r="J1040" s="11">
        <v>701.46316200000001</v>
      </c>
      <c r="K1040" s="11">
        <v>585.37420134364731</v>
      </c>
      <c r="L1040" s="51">
        <v>20028.808427</v>
      </c>
      <c r="M1040" s="41">
        <v>136070519</v>
      </c>
      <c r="N1040" s="21">
        <v>18.81545616002991</v>
      </c>
      <c r="O1040" s="8">
        <v>0</v>
      </c>
      <c r="P1040" s="23">
        <v>2.3583118030957397E-3</v>
      </c>
      <c r="Q1040" s="24">
        <v>1</v>
      </c>
      <c r="R1040" s="24">
        <v>0</v>
      </c>
      <c r="S1040" s="42">
        <v>0</v>
      </c>
      <c r="T1040" s="32">
        <v>136070519</v>
      </c>
      <c r="U1040" s="39">
        <v>0</v>
      </c>
      <c r="V1040" s="64">
        <v>136070519</v>
      </c>
      <c r="W1040" s="27">
        <v>18.81545616002991</v>
      </c>
      <c r="X1040" s="88">
        <v>0</v>
      </c>
      <c r="Y1040" s="26">
        <v>136070519</v>
      </c>
      <c r="Z1040" s="27">
        <v>18.81545616002991</v>
      </c>
      <c r="AA1040" s="89">
        <v>0</v>
      </c>
      <c r="AB1040" s="67">
        <v>0</v>
      </c>
      <c r="AC1040" s="67">
        <v>0</v>
      </c>
      <c r="AD1040" s="75">
        <v>1</v>
      </c>
      <c r="AE1040" s="64">
        <v>136070519</v>
      </c>
      <c r="AF1040" s="27">
        <f t="shared" si="175"/>
        <v>18.81545616002991</v>
      </c>
      <c r="AG1040" s="88">
        <f>(AE1040-M1040)/M1040</f>
        <v>0</v>
      </c>
      <c r="AH1040" s="26">
        <v>136070519</v>
      </c>
      <c r="AI1040" s="27">
        <f t="shared" si="176"/>
        <v>18.81545616002991</v>
      </c>
      <c r="AJ1040" s="89">
        <f>(AH1040-M1040)/M1040</f>
        <v>0</v>
      </c>
      <c r="AK1040" s="67">
        <f t="shared" si="177"/>
        <v>0</v>
      </c>
      <c r="AL1040" s="67">
        <f t="shared" si="178"/>
        <v>0</v>
      </c>
      <c r="AM1040" s="75">
        <f t="shared" si="179"/>
        <v>1</v>
      </c>
    </row>
    <row r="1041" spans="1:39" x14ac:dyDescent="0.25">
      <c r="A1041" s="5"/>
      <c r="B1041" s="50" t="s">
        <v>396</v>
      </c>
      <c r="C1041" s="6" t="s">
        <v>397</v>
      </c>
      <c r="D1041" s="6" t="s">
        <v>398</v>
      </c>
      <c r="E1041" s="67" t="s">
        <v>2633</v>
      </c>
      <c r="F1041" s="76"/>
      <c r="G1041" s="8">
        <v>78857</v>
      </c>
      <c r="H1041" s="90">
        <f>VLOOKUP(C1041,'[1]Actualisation du CIF'!B$7:G$1272,6,0)</f>
        <v>0.41687000000000002</v>
      </c>
      <c r="I1041" s="68">
        <v>0.41687000000000002</v>
      </c>
      <c r="J1041" s="11">
        <v>1016.790583</v>
      </c>
      <c r="K1041" s="11">
        <v>401.16184900000002</v>
      </c>
      <c r="L1041" s="51">
        <v>13010.979495</v>
      </c>
      <c r="M1041" s="41">
        <v>0</v>
      </c>
      <c r="N1041" s="21">
        <v>0</v>
      </c>
      <c r="O1041" s="8">
        <v>-2155741</v>
      </c>
      <c r="P1041" s="23">
        <v>0</v>
      </c>
      <c r="Q1041" s="24">
        <v>0</v>
      </c>
      <c r="R1041" s="24">
        <v>0</v>
      </c>
      <c r="S1041" s="42">
        <v>1</v>
      </c>
      <c r="T1041" s="32">
        <v>0</v>
      </c>
      <c r="U1041" s="39">
        <v>0</v>
      </c>
      <c r="V1041" s="64">
        <v>0</v>
      </c>
      <c r="W1041" s="27">
        <v>0</v>
      </c>
      <c r="X1041" s="88">
        <v>0</v>
      </c>
      <c r="Y1041" s="26">
        <v>0</v>
      </c>
      <c r="Z1041" s="27">
        <v>0</v>
      </c>
      <c r="AA1041" s="89">
        <v>0</v>
      </c>
      <c r="AB1041" s="67">
        <v>0</v>
      </c>
      <c r="AC1041" s="67">
        <v>0</v>
      </c>
      <c r="AD1041" s="75">
        <v>1</v>
      </c>
      <c r="AE1041" s="64">
        <v>0</v>
      </c>
      <c r="AF1041" s="27">
        <f t="shared" si="175"/>
        <v>0</v>
      </c>
      <c r="AG1041" s="88">
        <v>0</v>
      </c>
      <c r="AH1041" s="26">
        <v>0</v>
      </c>
      <c r="AI1041" s="27">
        <f t="shared" si="176"/>
        <v>0</v>
      </c>
      <c r="AJ1041" s="89">
        <v>0</v>
      </c>
      <c r="AK1041" s="67">
        <f t="shared" si="177"/>
        <v>0</v>
      </c>
      <c r="AL1041" s="67">
        <f t="shared" si="178"/>
        <v>0</v>
      </c>
      <c r="AM1041" s="75">
        <f t="shared" si="179"/>
        <v>1</v>
      </c>
    </row>
    <row r="1042" spans="1:39" x14ac:dyDescent="0.25">
      <c r="A1042" s="5"/>
      <c r="B1042" s="50" t="s">
        <v>396</v>
      </c>
      <c r="C1042" s="6" t="s">
        <v>2621</v>
      </c>
      <c r="D1042" s="6" t="s">
        <v>2622</v>
      </c>
      <c r="E1042" s="67" t="s">
        <v>2661</v>
      </c>
      <c r="F1042" s="76"/>
      <c r="G1042" s="8">
        <v>501842</v>
      </c>
      <c r="H1042" s="90">
        <f>VLOOKUP(C1042,'[1]Actualisation du CIF'!B$7:G$1272,6,0)</f>
        <v>0.40336699999999998</v>
      </c>
      <c r="I1042" s="68">
        <v>0.48404039999999993</v>
      </c>
      <c r="J1042" s="11">
        <v>544.05370600000003</v>
      </c>
      <c r="K1042" s="11">
        <v>585.37420134364731</v>
      </c>
      <c r="L1042" s="51">
        <v>13521.681038999999</v>
      </c>
      <c r="M1042" s="41">
        <v>16803060</v>
      </c>
      <c r="N1042" s="21">
        <v>33.482769477245824</v>
      </c>
      <c r="O1042" s="8">
        <v>0</v>
      </c>
      <c r="P1042" s="23">
        <v>-7.3443840125861262E-4</v>
      </c>
      <c r="Q1042" s="24">
        <v>0</v>
      </c>
      <c r="R1042" s="24">
        <v>1</v>
      </c>
      <c r="S1042" s="42">
        <v>0</v>
      </c>
      <c r="T1042" s="32">
        <v>16803060</v>
      </c>
      <c r="U1042" s="39">
        <v>0</v>
      </c>
      <c r="V1042" s="64">
        <v>16803060</v>
      </c>
      <c r="W1042" s="27">
        <v>33.482769477245824</v>
      </c>
      <c r="X1042" s="88">
        <v>0</v>
      </c>
      <c r="Y1042" s="26">
        <v>16803060</v>
      </c>
      <c r="Z1042" s="27">
        <v>33.482769477245824</v>
      </c>
      <c r="AA1042" s="89">
        <v>0</v>
      </c>
      <c r="AB1042" s="67">
        <v>0</v>
      </c>
      <c r="AC1042" s="67">
        <v>0</v>
      </c>
      <c r="AD1042" s="75">
        <v>1</v>
      </c>
      <c r="AE1042" s="64">
        <v>16803060</v>
      </c>
      <c r="AF1042" s="27">
        <f t="shared" si="175"/>
        <v>33.482769477245824</v>
      </c>
      <c r="AG1042" s="88">
        <f>(AE1042-M1042)/M1042</f>
        <v>0</v>
      </c>
      <c r="AH1042" s="26">
        <v>16803060</v>
      </c>
      <c r="AI1042" s="27">
        <f t="shared" si="176"/>
        <v>33.482769477245824</v>
      </c>
      <c r="AJ1042" s="89">
        <f>(AH1042-M1042)/M1042</f>
        <v>0</v>
      </c>
      <c r="AK1042" s="67">
        <f t="shared" si="177"/>
        <v>0</v>
      </c>
      <c r="AL1042" s="67">
        <f t="shared" si="178"/>
        <v>0</v>
      </c>
      <c r="AM1042" s="75">
        <f t="shared" si="179"/>
        <v>1</v>
      </c>
    </row>
    <row r="1043" spans="1:39" x14ac:dyDescent="0.25">
      <c r="A1043" s="5"/>
      <c r="B1043" s="50" t="s">
        <v>396</v>
      </c>
      <c r="C1043" s="6" t="s">
        <v>2309</v>
      </c>
      <c r="D1043" s="6" t="s">
        <v>2310</v>
      </c>
      <c r="E1043" s="67" t="s">
        <v>947</v>
      </c>
      <c r="F1043" s="76"/>
      <c r="G1043" s="8">
        <v>39862</v>
      </c>
      <c r="H1043" s="90">
        <f>VLOOKUP(C1043,'[1]Actualisation du CIF'!B$7:G$1272,6,0)</f>
        <v>0.34415600000000002</v>
      </c>
      <c r="I1043" s="68">
        <v>0.324409</v>
      </c>
      <c r="J1043" s="11">
        <v>160.55727300000001</v>
      </c>
      <c r="K1043" s="11">
        <v>284.13949500000001</v>
      </c>
      <c r="L1043" s="51">
        <v>12584.952153</v>
      </c>
      <c r="M1043" s="41">
        <v>1013580</v>
      </c>
      <c r="N1043" s="21">
        <v>25.42722392253274</v>
      </c>
      <c r="O1043" s="8">
        <v>0</v>
      </c>
      <c r="P1043" s="23">
        <v>1.6969602489054377E-3</v>
      </c>
      <c r="Q1043" s="24">
        <v>1</v>
      </c>
      <c r="R1043" s="24">
        <v>0</v>
      </c>
      <c r="S1043" s="42">
        <v>0</v>
      </c>
      <c r="T1043" s="32">
        <v>1013580.0000000001</v>
      </c>
      <c r="U1043" s="39">
        <v>0</v>
      </c>
      <c r="V1043" s="64">
        <v>982617.00164869463</v>
      </c>
      <c r="W1043" s="27">
        <v>24.650469159818741</v>
      </c>
      <c r="X1043" s="88">
        <v>-3.0548154414358385E-2</v>
      </c>
      <c r="Y1043" s="26">
        <v>1035653.719797238</v>
      </c>
      <c r="Z1043" s="27">
        <v>25.98097736684657</v>
      </c>
      <c r="AA1043" s="89">
        <v>2.177797489812152E-2</v>
      </c>
      <c r="AB1043" s="67">
        <v>1</v>
      </c>
      <c r="AC1043" s="67">
        <v>0</v>
      </c>
      <c r="AD1043" s="75">
        <v>0</v>
      </c>
      <c r="AE1043" s="64">
        <v>1013580.0000000001</v>
      </c>
      <c r="AF1043" s="27">
        <f t="shared" si="175"/>
        <v>25.42722392253274</v>
      </c>
      <c r="AG1043" s="88">
        <f>(AE1043-M1043)/M1043</f>
        <v>1.1485558300966359E-16</v>
      </c>
      <c r="AH1043" s="26">
        <v>1013580.0000000001</v>
      </c>
      <c r="AI1043" s="27">
        <f t="shared" si="176"/>
        <v>25.42722392253274</v>
      </c>
      <c r="AJ1043" s="89">
        <f>(AH1043-M1043)/M1043</f>
        <v>1.1485558300966359E-16</v>
      </c>
      <c r="AK1043" s="67">
        <f t="shared" si="177"/>
        <v>0</v>
      </c>
      <c r="AL1043" s="67">
        <f t="shared" si="178"/>
        <v>0</v>
      </c>
      <c r="AM1043" s="75">
        <f t="shared" si="179"/>
        <v>1</v>
      </c>
    </row>
    <row r="1044" spans="1:39" x14ac:dyDescent="0.25">
      <c r="A1044" s="5"/>
      <c r="B1044" s="50" t="s">
        <v>396</v>
      </c>
      <c r="C1044" s="6" t="s">
        <v>881</v>
      </c>
      <c r="D1044" s="6" t="s">
        <v>882</v>
      </c>
      <c r="E1044" s="67" t="s">
        <v>543</v>
      </c>
      <c r="F1044" s="76"/>
      <c r="G1044" s="8">
        <v>23105</v>
      </c>
      <c r="H1044" s="90">
        <f>VLOOKUP(C1044,'[1]Actualisation du CIF'!B$7:G$1272,6,0)</f>
        <v>0.187912</v>
      </c>
      <c r="I1044" s="68">
        <v>0.187912</v>
      </c>
      <c r="J1044" s="11">
        <v>132.72893300000001</v>
      </c>
      <c r="K1044" s="11">
        <v>177.267167</v>
      </c>
      <c r="L1044" s="51">
        <v>11842.010043</v>
      </c>
      <c r="M1044" s="41">
        <v>208707</v>
      </c>
      <c r="N1044" s="21">
        <v>9.0329798744860419</v>
      </c>
      <c r="O1044" s="8">
        <v>0</v>
      </c>
      <c r="P1044" s="23">
        <v>-1.8194777979429054E-2</v>
      </c>
      <c r="Q1044" s="24">
        <v>0</v>
      </c>
      <c r="R1044" s="24">
        <v>1</v>
      </c>
      <c r="S1044" s="42">
        <v>0</v>
      </c>
      <c r="T1044" s="32">
        <v>208707</v>
      </c>
      <c r="U1044" s="39">
        <v>0</v>
      </c>
      <c r="V1044" s="64">
        <v>229577.7</v>
      </c>
      <c r="W1044" s="27">
        <v>9.9362778619346468</v>
      </c>
      <c r="X1044" s="88">
        <v>0.10000000000000006</v>
      </c>
      <c r="Y1044" s="26">
        <v>297151.23415065766</v>
      </c>
      <c r="Z1044" s="27">
        <v>12.860906044174753</v>
      </c>
      <c r="AA1044" s="89">
        <v>0.42377224602269048</v>
      </c>
      <c r="AB1044" s="67">
        <v>1</v>
      </c>
      <c r="AC1044" s="67">
        <v>0</v>
      </c>
      <c r="AD1044" s="75">
        <v>0</v>
      </c>
      <c r="AE1044" s="64">
        <v>229577.7</v>
      </c>
      <c r="AF1044" s="27">
        <f t="shared" si="175"/>
        <v>9.9362778619346468</v>
      </c>
      <c r="AG1044" s="88">
        <f>(AE1044-M1044)/M1044</f>
        <v>0.10000000000000006</v>
      </c>
      <c r="AH1044" s="26">
        <v>277869.20054708683</v>
      </c>
      <c r="AI1044" s="27">
        <f t="shared" si="176"/>
        <v>12.02636661099705</v>
      </c>
      <c r="AJ1044" s="89">
        <f>(AH1044-M1044)/M1044</f>
        <v>0.33138419193935437</v>
      </c>
      <c r="AK1044" s="67">
        <f t="shared" si="177"/>
        <v>1</v>
      </c>
      <c r="AL1044" s="67">
        <f t="shared" si="178"/>
        <v>0</v>
      </c>
      <c r="AM1044" s="75">
        <f t="shared" si="179"/>
        <v>0</v>
      </c>
    </row>
    <row r="1045" spans="1:39" x14ac:dyDescent="0.25">
      <c r="A1045" s="5"/>
      <c r="B1045" s="50" t="s">
        <v>396</v>
      </c>
      <c r="C1045" s="6" t="s">
        <v>883</v>
      </c>
      <c r="D1045" s="6" t="s">
        <v>884</v>
      </c>
      <c r="E1045" s="67" t="s">
        <v>543</v>
      </c>
      <c r="F1045" s="76"/>
      <c r="G1045" s="8">
        <v>32079</v>
      </c>
      <c r="H1045" s="90">
        <f>VLOOKUP(C1045,'[1]Actualisation du CIF'!B$7:G$1272,6,0)</f>
        <v>0.122445</v>
      </c>
      <c r="I1045" s="68">
        <v>0.122445</v>
      </c>
      <c r="J1045" s="11">
        <v>134.90012200000001</v>
      </c>
      <c r="K1045" s="11">
        <v>177.267167</v>
      </c>
      <c r="L1045" s="51">
        <v>12041.791056</v>
      </c>
      <c r="M1045" s="41">
        <v>73179</v>
      </c>
      <c r="N1045" s="21">
        <v>2.2812120078556064</v>
      </c>
      <c r="O1045" s="8">
        <v>0</v>
      </c>
      <c r="P1045" s="23">
        <v>-1.1900472213690163E-2</v>
      </c>
      <c r="Q1045" s="24">
        <v>0</v>
      </c>
      <c r="R1045" s="24">
        <v>1</v>
      </c>
      <c r="S1045" s="42">
        <v>0</v>
      </c>
      <c r="T1045" s="32">
        <v>160395</v>
      </c>
      <c r="U1045" s="39">
        <v>1</v>
      </c>
      <c r="V1045" s="64">
        <v>176434.5</v>
      </c>
      <c r="W1045" s="27">
        <v>5.5</v>
      </c>
      <c r="X1045" s="88" t="s">
        <v>2632</v>
      </c>
      <c r="Y1045" s="26">
        <v>258317.75145000007</v>
      </c>
      <c r="Z1045" s="27">
        <v>8.0525500000000019</v>
      </c>
      <c r="AA1045" s="89" t="s">
        <v>2632</v>
      </c>
      <c r="AB1045" s="67">
        <v>1</v>
      </c>
      <c r="AC1045" s="67">
        <v>0</v>
      </c>
      <c r="AD1045" s="75">
        <v>0</v>
      </c>
      <c r="AE1045" s="64">
        <v>176434.5</v>
      </c>
      <c r="AF1045" s="27">
        <f t="shared" si="175"/>
        <v>5.5</v>
      </c>
      <c r="AG1045" s="88" t="s">
        <v>2632</v>
      </c>
      <c r="AH1045" s="26">
        <v>248415.74471968674</v>
      </c>
      <c r="AI1045" s="27">
        <f t="shared" si="176"/>
        <v>7.7438743327312807</v>
      </c>
      <c r="AJ1045" s="89" t="s">
        <v>2632</v>
      </c>
      <c r="AK1045" s="67">
        <f t="shared" si="177"/>
        <v>1</v>
      </c>
      <c r="AL1045" s="67">
        <f t="shared" si="178"/>
        <v>0</v>
      </c>
      <c r="AM1045" s="75">
        <f t="shared" si="179"/>
        <v>0</v>
      </c>
    </row>
    <row r="1046" spans="1:39" x14ac:dyDescent="0.25">
      <c r="A1046" s="5"/>
      <c r="B1046" s="50" t="s">
        <v>396</v>
      </c>
      <c r="C1046" s="6" t="s">
        <v>399</v>
      </c>
      <c r="D1046" s="6" t="s">
        <v>400</v>
      </c>
      <c r="E1046" s="67" t="s">
        <v>2633</v>
      </c>
      <c r="F1046" s="76"/>
      <c r="G1046" s="8">
        <v>42445</v>
      </c>
      <c r="H1046" s="90">
        <f>VLOOKUP(C1046,'[1]Actualisation du CIF'!B$7:G$1272,6,0)</f>
        <v>0.28238999999999997</v>
      </c>
      <c r="I1046" s="68">
        <v>0.32763100000000001</v>
      </c>
      <c r="J1046" s="11">
        <v>224.10602</v>
      </c>
      <c r="K1046" s="11">
        <v>401.16184900000002</v>
      </c>
      <c r="L1046" s="51">
        <v>12816.373953</v>
      </c>
      <c r="M1046" s="41">
        <v>1513424</v>
      </c>
      <c r="N1046" s="21">
        <v>35.656119684297323</v>
      </c>
      <c r="O1046" s="8">
        <v>0</v>
      </c>
      <c r="P1046" s="23">
        <v>-2.0978474571771875E-3</v>
      </c>
      <c r="Q1046" s="24">
        <v>0</v>
      </c>
      <c r="R1046" s="24">
        <v>1</v>
      </c>
      <c r="S1046" s="42">
        <v>0</v>
      </c>
      <c r="T1046" s="32">
        <v>1513423.9999999998</v>
      </c>
      <c r="U1046" s="39">
        <v>0</v>
      </c>
      <c r="V1046" s="64">
        <v>1437752.7999999998</v>
      </c>
      <c r="W1046" s="27">
        <v>33.873313700082456</v>
      </c>
      <c r="X1046" s="88">
        <v>-5.0000000000000121E-2</v>
      </c>
      <c r="Y1046" s="26">
        <v>1171058.6415549994</v>
      </c>
      <c r="Z1046" s="27">
        <v>27.590025716927773</v>
      </c>
      <c r="AA1046" s="89">
        <v>-0.2262190625000004</v>
      </c>
      <c r="AB1046" s="67">
        <v>0</v>
      </c>
      <c r="AC1046" s="67">
        <v>1</v>
      </c>
      <c r="AD1046" s="75">
        <v>0</v>
      </c>
      <c r="AE1046" s="64">
        <v>1513423.9999999998</v>
      </c>
      <c r="AF1046" s="27">
        <f t="shared" si="175"/>
        <v>35.656119684297323</v>
      </c>
      <c r="AG1046" s="88">
        <f>(AE1046-M1046)/M1046</f>
        <v>-1.5384363116606425E-16</v>
      </c>
      <c r="AH1046" s="26">
        <v>1513423.9999999998</v>
      </c>
      <c r="AI1046" s="27">
        <f t="shared" si="176"/>
        <v>35.656119684297323</v>
      </c>
      <c r="AJ1046" s="89">
        <f>(AH1046-M1046)/M1046</f>
        <v>-1.5384363116606425E-16</v>
      </c>
      <c r="AK1046" s="67">
        <f t="shared" si="177"/>
        <v>0</v>
      </c>
      <c r="AL1046" s="67">
        <f t="shared" si="178"/>
        <v>0</v>
      </c>
      <c r="AM1046" s="75">
        <f t="shared" si="179"/>
        <v>1</v>
      </c>
    </row>
    <row r="1047" spans="1:39" x14ac:dyDescent="0.25">
      <c r="A1047" s="5"/>
      <c r="B1047" s="50" t="s">
        <v>396</v>
      </c>
      <c r="C1047" s="6" t="s">
        <v>875</v>
      </c>
      <c r="D1047" s="6" t="s">
        <v>876</v>
      </c>
      <c r="E1047" s="67" t="s">
        <v>543</v>
      </c>
      <c r="F1047" s="76"/>
      <c r="G1047" s="8">
        <v>32528</v>
      </c>
      <c r="H1047" s="90">
        <f>VLOOKUP(C1047,'[1]Actualisation du CIF'!B$7:G$1272,6,0)</f>
        <v>0.75353300000000001</v>
      </c>
      <c r="I1047" s="68">
        <v>0.6</v>
      </c>
      <c r="J1047" s="11">
        <v>401.58162199999998</v>
      </c>
      <c r="K1047" s="11">
        <v>177.267167</v>
      </c>
      <c r="L1047" s="51">
        <v>13482.519885</v>
      </c>
      <c r="M1047" s="41">
        <v>0</v>
      </c>
      <c r="N1047" s="21">
        <v>0</v>
      </c>
      <c r="O1047" s="8">
        <v>-1209408</v>
      </c>
      <c r="P1047" s="23">
        <v>-1</v>
      </c>
      <c r="Q1047" s="24">
        <v>0</v>
      </c>
      <c r="R1047" s="24">
        <v>1</v>
      </c>
      <c r="S1047" s="42">
        <v>0</v>
      </c>
      <c r="T1047" s="32">
        <v>0</v>
      </c>
      <c r="U1047" s="39">
        <v>0</v>
      </c>
      <c r="V1047" s="64">
        <v>0</v>
      </c>
      <c r="W1047" s="27">
        <v>0</v>
      </c>
      <c r="X1047" s="88">
        <v>0</v>
      </c>
      <c r="Y1047" s="26">
        <v>0</v>
      </c>
      <c r="Z1047" s="27">
        <v>0</v>
      </c>
      <c r="AA1047" s="89">
        <v>0</v>
      </c>
      <c r="AB1047" s="67">
        <v>0</v>
      </c>
      <c r="AC1047" s="67">
        <v>0</v>
      </c>
      <c r="AD1047" s="75">
        <v>1</v>
      </c>
      <c r="AE1047" s="64">
        <v>0</v>
      </c>
      <c r="AF1047" s="27">
        <f t="shared" si="175"/>
        <v>0</v>
      </c>
      <c r="AG1047" s="88">
        <v>0</v>
      </c>
      <c r="AH1047" s="26">
        <v>0</v>
      </c>
      <c r="AI1047" s="27">
        <f t="shared" si="176"/>
        <v>0</v>
      </c>
      <c r="AJ1047" s="89">
        <v>0</v>
      </c>
      <c r="AK1047" s="67">
        <f t="shared" si="177"/>
        <v>0</v>
      </c>
      <c r="AL1047" s="67">
        <f t="shared" si="178"/>
        <v>0</v>
      </c>
      <c r="AM1047" s="75">
        <f t="shared" si="179"/>
        <v>1</v>
      </c>
    </row>
    <row r="1048" spans="1:39" x14ac:dyDescent="0.25">
      <c r="A1048" s="5"/>
      <c r="B1048" s="50" t="s">
        <v>396</v>
      </c>
      <c r="C1048" s="6" t="s">
        <v>879</v>
      </c>
      <c r="D1048" s="6" t="s">
        <v>880</v>
      </c>
      <c r="E1048" s="67" t="s">
        <v>543</v>
      </c>
      <c r="F1048" s="76"/>
      <c r="G1048" s="8">
        <v>21762</v>
      </c>
      <c r="H1048" s="90">
        <f>VLOOKUP(C1048,'[1]Actualisation du CIF'!B$7:G$1272,6,0)</f>
        <v>0.26946700000000001</v>
      </c>
      <c r="I1048" s="68">
        <v>0.26946700000000001</v>
      </c>
      <c r="J1048" s="11">
        <v>94.174661999999998</v>
      </c>
      <c r="K1048" s="11">
        <v>177.267167</v>
      </c>
      <c r="L1048" s="51">
        <v>12743.209497</v>
      </c>
      <c r="M1048" s="41">
        <v>275372</v>
      </c>
      <c r="N1048" s="21">
        <v>12.653800202187298</v>
      </c>
      <c r="O1048" s="8">
        <v>0</v>
      </c>
      <c r="P1048" s="23">
        <v>3.1233424459196427E-3</v>
      </c>
      <c r="Q1048" s="24">
        <v>1</v>
      </c>
      <c r="R1048" s="24">
        <v>0</v>
      </c>
      <c r="S1048" s="42">
        <v>0</v>
      </c>
      <c r="T1048" s="32">
        <v>275372</v>
      </c>
      <c r="U1048" s="39">
        <v>0</v>
      </c>
      <c r="V1048" s="64">
        <v>302909.2</v>
      </c>
      <c r="W1048" s="27">
        <v>13.919180222406029</v>
      </c>
      <c r="X1048" s="88">
        <v>0.10000000000000005</v>
      </c>
      <c r="Y1048" s="26">
        <v>443489.35972000018</v>
      </c>
      <c r="Z1048" s="27">
        <v>20.379071763624676</v>
      </c>
      <c r="AA1048" s="89">
        <v>0.61051000000000066</v>
      </c>
      <c r="AB1048" s="67">
        <v>1</v>
      </c>
      <c r="AC1048" s="67">
        <v>0</v>
      </c>
      <c r="AD1048" s="75">
        <v>0</v>
      </c>
      <c r="AE1048" s="64">
        <v>302909.2</v>
      </c>
      <c r="AF1048" s="27">
        <f t="shared" si="175"/>
        <v>13.919180222406029</v>
      </c>
      <c r="AG1048" s="88">
        <f>(AE1048-M1048)/M1048</f>
        <v>0.10000000000000005</v>
      </c>
      <c r="AH1048" s="26">
        <v>424385.92648305144</v>
      </c>
      <c r="AI1048" s="27">
        <f t="shared" si="176"/>
        <v>19.501237316563341</v>
      </c>
      <c r="AJ1048" s="89">
        <f>(AH1048-M1048)/M1048</f>
        <v>0.54113681304944383</v>
      </c>
      <c r="AK1048" s="67">
        <f t="shared" si="177"/>
        <v>1</v>
      </c>
      <c r="AL1048" s="67">
        <f t="shared" si="178"/>
        <v>0</v>
      </c>
      <c r="AM1048" s="75">
        <f t="shared" si="179"/>
        <v>0</v>
      </c>
    </row>
    <row r="1049" spans="1:39" x14ac:dyDescent="0.25">
      <c r="A1049" s="5"/>
      <c r="B1049" s="50" t="s">
        <v>396</v>
      </c>
      <c r="C1049" s="6" t="s">
        <v>877</v>
      </c>
      <c r="D1049" s="6" t="s">
        <v>878</v>
      </c>
      <c r="E1049" s="67" t="s">
        <v>543</v>
      </c>
      <c r="F1049" s="76"/>
      <c r="G1049" s="8">
        <v>26883</v>
      </c>
      <c r="H1049" s="90">
        <f>VLOOKUP(C1049,'[1]Actualisation du CIF'!B$7:G$1272,6,0)</f>
        <v>0.31206</v>
      </c>
      <c r="I1049" s="68">
        <v>0.31206</v>
      </c>
      <c r="J1049" s="11">
        <v>100.283748</v>
      </c>
      <c r="K1049" s="11">
        <v>177.267167</v>
      </c>
      <c r="L1049" s="51">
        <v>11641.338215</v>
      </c>
      <c r="M1049" s="41">
        <v>364232</v>
      </c>
      <c r="N1049" s="21">
        <v>13.548785477811256</v>
      </c>
      <c r="O1049" s="8">
        <v>0</v>
      </c>
      <c r="P1049" s="23">
        <v>-4.5185383129362627E-3</v>
      </c>
      <c r="Q1049" s="24">
        <v>0</v>
      </c>
      <c r="R1049" s="24">
        <v>1</v>
      </c>
      <c r="S1049" s="42">
        <v>0</v>
      </c>
      <c r="T1049" s="32">
        <v>364232</v>
      </c>
      <c r="U1049" s="39">
        <v>0</v>
      </c>
      <c r="V1049" s="64">
        <v>400655.2</v>
      </c>
      <c r="W1049" s="27">
        <v>14.903664025592382</v>
      </c>
      <c r="X1049" s="88">
        <v>0.10000000000000003</v>
      </c>
      <c r="Y1049" s="26">
        <v>586599.27832000016</v>
      </c>
      <c r="Z1049" s="27">
        <v>21.820454499869811</v>
      </c>
      <c r="AA1049" s="89">
        <v>0.61051000000000044</v>
      </c>
      <c r="AB1049" s="67">
        <v>1</v>
      </c>
      <c r="AC1049" s="67">
        <v>0</v>
      </c>
      <c r="AD1049" s="75">
        <v>0</v>
      </c>
      <c r="AE1049" s="64">
        <v>400655.2</v>
      </c>
      <c r="AF1049" s="27">
        <f t="shared" si="175"/>
        <v>14.903664025592382</v>
      </c>
      <c r="AG1049" s="88">
        <f>(AE1049-M1049)/M1049</f>
        <v>0.10000000000000003</v>
      </c>
      <c r="AH1049" s="26">
        <v>586599.27832000016</v>
      </c>
      <c r="AI1049" s="27">
        <f t="shared" si="176"/>
        <v>21.820454499869811</v>
      </c>
      <c r="AJ1049" s="89">
        <f>(AH1049-M1049)/M1049</f>
        <v>0.61051000000000044</v>
      </c>
      <c r="AK1049" s="67">
        <f t="shared" si="177"/>
        <v>1</v>
      </c>
      <c r="AL1049" s="67">
        <f t="shared" si="178"/>
        <v>0</v>
      </c>
      <c r="AM1049" s="75">
        <f t="shared" si="179"/>
        <v>0</v>
      </c>
    </row>
    <row r="1050" spans="1:39" x14ac:dyDescent="0.25">
      <c r="A1050" s="5"/>
      <c r="B1050" s="50" t="s">
        <v>396</v>
      </c>
      <c r="C1050" s="6" t="s">
        <v>873</v>
      </c>
      <c r="D1050" s="6" t="s">
        <v>874</v>
      </c>
      <c r="E1050" s="67" t="s">
        <v>543</v>
      </c>
      <c r="F1050" s="76"/>
      <c r="G1050" s="8">
        <v>55236</v>
      </c>
      <c r="H1050" s="90">
        <f>VLOOKUP(C1050,'[1]Actualisation du CIF'!B$7:G$1272,6,0)</f>
        <v>0.31989400000000001</v>
      </c>
      <c r="I1050" s="68">
        <v>0.31989400000000001</v>
      </c>
      <c r="J1050" s="11">
        <v>105.50715099999999</v>
      </c>
      <c r="K1050" s="11">
        <v>177.267167</v>
      </c>
      <c r="L1050" s="51">
        <v>15326.335749</v>
      </c>
      <c r="M1050" s="41">
        <v>722647</v>
      </c>
      <c r="N1050" s="21">
        <v>13.082898834093706</v>
      </c>
      <c r="O1050" s="8">
        <v>0</v>
      </c>
      <c r="P1050" s="23">
        <v>4.5738224922036571E-3</v>
      </c>
      <c r="Q1050" s="24">
        <v>1</v>
      </c>
      <c r="R1050" s="24">
        <v>0</v>
      </c>
      <c r="S1050" s="42">
        <v>0</v>
      </c>
      <c r="T1050" s="32">
        <v>722647</v>
      </c>
      <c r="U1050" s="39">
        <v>0</v>
      </c>
      <c r="V1050" s="64">
        <v>794911.70000000007</v>
      </c>
      <c r="W1050" s="27">
        <v>14.391188717503079</v>
      </c>
      <c r="X1050" s="88">
        <v>0.1000000000000001</v>
      </c>
      <c r="Y1050" s="26">
        <v>1163830.2199700004</v>
      </c>
      <c r="Z1050" s="27">
        <v>21.070139401296263</v>
      </c>
      <c r="AA1050" s="89">
        <v>0.61051000000000066</v>
      </c>
      <c r="AB1050" s="67">
        <v>1</v>
      </c>
      <c r="AC1050" s="67">
        <v>0</v>
      </c>
      <c r="AD1050" s="75">
        <v>0</v>
      </c>
      <c r="AE1050" s="64">
        <v>794911.70000000007</v>
      </c>
      <c r="AF1050" s="27">
        <f t="shared" si="175"/>
        <v>14.391188717503079</v>
      </c>
      <c r="AG1050" s="88">
        <f>(AE1050-M1050)/M1050</f>
        <v>0.1000000000000001</v>
      </c>
      <c r="AH1050" s="26">
        <v>1152830.4120826223</v>
      </c>
      <c r="AI1050" s="27">
        <f t="shared" si="176"/>
        <v>20.870997394500368</v>
      </c>
      <c r="AJ1050" s="89">
        <f>(AH1050-M1050)/M1050</f>
        <v>0.59528844938486192</v>
      </c>
      <c r="AK1050" s="67">
        <f t="shared" si="177"/>
        <v>1</v>
      </c>
      <c r="AL1050" s="67">
        <f t="shared" si="178"/>
        <v>0</v>
      </c>
      <c r="AM1050" s="75">
        <f t="shared" si="179"/>
        <v>0</v>
      </c>
    </row>
    <row r="1051" spans="1:39" x14ac:dyDescent="0.25">
      <c r="A1051" s="5"/>
      <c r="B1051" s="50" t="s">
        <v>396</v>
      </c>
      <c r="C1051" s="6" t="s">
        <v>2305</v>
      </c>
      <c r="D1051" s="6" t="s">
        <v>2306</v>
      </c>
      <c r="E1051" s="67" t="s">
        <v>947</v>
      </c>
      <c r="F1051" s="76"/>
      <c r="G1051" s="8">
        <v>15583</v>
      </c>
      <c r="H1051" s="90">
        <f>VLOOKUP(C1051,'[1]Actualisation du CIF'!B$7:G$1272,6,0)</f>
        <v>0.42640400000000001</v>
      </c>
      <c r="I1051" s="68">
        <v>0.53139400000000003</v>
      </c>
      <c r="J1051" s="11">
        <v>111.026439</v>
      </c>
      <c r="K1051" s="11">
        <v>284.13949500000001</v>
      </c>
      <c r="L1051" s="51">
        <v>13688.526201999999</v>
      </c>
      <c r="M1051" s="41">
        <v>801859</v>
      </c>
      <c r="N1051" s="21">
        <v>51.457293204132711</v>
      </c>
      <c r="O1051" s="8">
        <v>0</v>
      </c>
      <c r="P1051" s="23">
        <v>-2.9111231779770119E-4</v>
      </c>
      <c r="Q1051" s="24">
        <v>0</v>
      </c>
      <c r="R1051" s="24">
        <v>1</v>
      </c>
      <c r="S1051" s="42">
        <v>0</v>
      </c>
      <c r="T1051" s="32">
        <v>801859</v>
      </c>
      <c r="U1051" s="39">
        <v>0</v>
      </c>
      <c r="V1051" s="64">
        <v>801859</v>
      </c>
      <c r="W1051" s="27">
        <v>51.457293204132711</v>
      </c>
      <c r="X1051" s="88">
        <v>0</v>
      </c>
      <c r="Y1051" s="26">
        <v>801859</v>
      </c>
      <c r="Z1051" s="27">
        <v>51.457293204132711</v>
      </c>
      <c r="AA1051" s="89">
        <v>0</v>
      </c>
      <c r="AB1051" s="67">
        <v>0</v>
      </c>
      <c r="AC1051" s="67">
        <v>0</v>
      </c>
      <c r="AD1051" s="75">
        <v>1</v>
      </c>
      <c r="AE1051" s="64">
        <v>801859</v>
      </c>
      <c r="AF1051" s="27">
        <f t="shared" si="175"/>
        <v>51.457293204132711</v>
      </c>
      <c r="AG1051" s="88">
        <f>(AE1051-M1051)/M1051</f>
        <v>0</v>
      </c>
      <c r="AH1051" s="26">
        <v>801859</v>
      </c>
      <c r="AI1051" s="27">
        <f t="shared" si="176"/>
        <v>51.457293204132711</v>
      </c>
      <c r="AJ1051" s="89">
        <f>(AH1051-M1051)/M1051</f>
        <v>0</v>
      </c>
      <c r="AK1051" s="67">
        <f t="shared" si="177"/>
        <v>0</v>
      </c>
      <c r="AL1051" s="67">
        <f t="shared" si="178"/>
        <v>0</v>
      </c>
      <c r="AM1051" s="75">
        <f t="shared" si="179"/>
        <v>1</v>
      </c>
    </row>
    <row r="1052" spans="1:39" x14ac:dyDescent="0.25">
      <c r="A1052" s="5"/>
      <c r="B1052" s="50" t="s">
        <v>396</v>
      </c>
      <c r="C1052" s="6" t="s">
        <v>2311</v>
      </c>
      <c r="D1052" s="6" t="s">
        <v>2312</v>
      </c>
      <c r="E1052" s="67" t="s">
        <v>947</v>
      </c>
      <c r="F1052" s="76"/>
      <c r="G1052" s="8">
        <v>44594</v>
      </c>
      <c r="H1052" s="90">
        <f>VLOOKUP(C1052,'[1]Actualisation du CIF'!B$7:G$1272,6,0)</f>
        <v>0.27921899999999999</v>
      </c>
      <c r="I1052" s="68">
        <v>0.19034699999999999</v>
      </c>
      <c r="J1052" s="11">
        <v>350.48997600000001</v>
      </c>
      <c r="K1052" s="11">
        <v>284.13949500000001</v>
      </c>
      <c r="L1052" s="51">
        <v>12970.140428000001</v>
      </c>
      <c r="M1052" s="41">
        <v>670282</v>
      </c>
      <c r="N1052" s="21">
        <v>15.030766470825672</v>
      </c>
      <c r="O1052" s="8">
        <v>0</v>
      </c>
      <c r="P1052" s="23">
        <v>-1.2880039579173485E-3</v>
      </c>
      <c r="Q1052" s="24">
        <v>0</v>
      </c>
      <c r="R1052" s="24">
        <v>1</v>
      </c>
      <c r="S1052" s="42">
        <v>0</v>
      </c>
      <c r="T1052" s="32">
        <v>670282</v>
      </c>
      <c r="U1052" s="39">
        <v>0</v>
      </c>
      <c r="V1052" s="64">
        <v>663653.70840292634</v>
      </c>
      <c r="W1052" s="27">
        <v>14.882130071375663</v>
      </c>
      <c r="X1052" s="88">
        <v>-9.8888103769363706E-3</v>
      </c>
      <c r="Y1052" s="26">
        <v>699474.39400244702</v>
      </c>
      <c r="Z1052" s="27">
        <v>15.685392519227856</v>
      </c>
      <c r="AA1052" s="89">
        <v>4.3552406304282407E-2</v>
      </c>
      <c r="AB1052" s="67">
        <v>1</v>
      </c>
      <c r="AC1052" s="67">
        <v>0</v>
      </c>
      <c r="AD1052" s="75">
        <v>0</v>
      </c>
      <c r="AE1052" s="64">
        <v>636767.9</v>
      </c>
      <c r="AF1052" s="27">
        <f t="shared" si="175"/>
        <v>14.279228147284389</v>
      </c>
      <c r="AG1052" s="88">
        <f>(AE1052-M1052)/M1052</f>
        <v>-4.9999999999999968E-2</v>
      </c>
      <c r="AH1052" s="26">
        <v>518651.4343493749</v>
      </c>
      <c r="AI1052" s="27">
        <f t="shared" si="176"/>
        <v>11.630520571139053</v>
      </c>
      <c r="AJ1052" s="89">
        <f>(AH1052-M1052)/M1052</f>
        <v>-0.22621906250000015</v>
      </c>
      <c r="AK1052" s="67">
        <f t="shared" si="177"/>
        <v>0</v>
      </c>
      <c r="AL1052" s="67">
        <f t="shared" si="178"/>
        <v>1</v>
      </c>
      <c r="AM1052" s="75">
        <f t="shared" si="179"/>
        <v>0</v>
      </c>
    </row>
    <row r="1053" spans="1:39" x14ac:dyDescent="0.25">
      <c r="A1053" s="5"/>
      <c r="B1053" s="52" t="s">
        <v>396</v>
      </c>
      <c r="C1053" s="16" t="s">
        <v>2634</v>
      </c>
      <c r="D1053" s="16" t="s">
        <v>2650</v>
      </c>
      <c r="E1053" s="67" t="s">
        <v>2562</v>
      </c>
      <c r="F1053" s="76" t="s">
        <v>2657</v>
      </c>
      <c r="G1053" s="17">
        <v>278133</v>
      </c>
      <c r="H1053" s="90">
        <f>VLOOKUP(C1053,'[1]Actualisation du CIF'!B$7:G$1272,6,0)</f>
        <v>0.40277200000000002</v>
      </c>
      <c r="I1053" s="68">
        <v>0.45762429784436542</v>
      </c>
      <c r="J1053" s="18">
        <v>725.61789863123033</v>
      </c>
      <c r="K1053" s="18">
        <v>585.37420134364731</v>
      </c>
      <c r="L1053" s="53">
        <v>13534.146649260358</v>
      </c>
      <c r="M1053" s="43">
        <v>159707</v>
      </c>
      <c r="N1053" s="22">
        <v>0.57421089910222811</v>
      </c>
      <c r="O1053" s="17">
        <v>-1777356</v>
      </c>
      <c r="P1053" s="23">
        <v>5.7000000000000002E-2</v>
      </c>
      <c r="Q1053" s="24">
        <v>1</v>
      </c>
      <c r="R1053" s="24">
        <v>0</v>
      </c>
      <c r="S1053" s="42">
        <v>0</v>
      </c>
      <c r="T1053" s="33">
        <v>1390665</v>
      </c>
      <c r="U1053" s="39">
        <v>1</v>
      </c>
      <c r="V1053" s="64">
        <v>1529731.5</v>
      </c>
      <c r="W1053" s="27">
        <v>5.5</v>
      </c>
      <c r="X1053" s="88" t="s">
        <v>2632</v>
      </c>
      <c r="Y1053" s="26">
        <v>2239679.8891500011</v>
      </c>
      <c r="Z1053" s="27">
        <v>8.0525500000000036</v>
      </c>
      <c r="AA1053" s="89" t="s">
        <v>2632</v>
      </c>
      <c r="AB1053" s="67">
        <v>1</v>
      </c>
      <c r="AC1053" s="67">
        <v>0</v>
      </c>
      <c r="AD1053" s="75">
        <v>0</v>
      </c>
      <c r="AE1053" s="64">
        <v>5932324.5064378716</v>
      </c>
      <c r="AF1053" s="27">
        <f t="shared" si="175"/>
        <v>21.329092579585563</v>
      </c>
      <c r="AG1053" s="88" t="s">
        <v>2632</v>
      </c>
      <c r="AH1053" s="26">
        <v>6572572.2628295962</v>
      </c>
      <c r="AI1053" s="27">
        <f t="shared" si="176"/>
        <v>23.631040771248273</v>
      </c>
      <c r="AJ1053" s="89" t="s">
        <v>2632</v>
      </c>
      <c r="AK1053" s="67">
        <f t="shared" si="177"/>
        <v>1</v>
      </c>
      <c r="AL1053" s="67">
        <f t="shared" si="178"/>
        <v>0</v>
      </c>
      <c r="AM1053" s="75">
        <f t="shared" si="179"/>
        <v>0</v>
      </c>
    </row>
    <row r="1054" spans="1:39" x14ac:dyDescent="0.25">
      <c r="A1054" s="5"/>
      <c r="B1054" s="50" t="s">
        <v>396</v>
      </c>
      <c r="C1054" s="6" t="s">
        <v>887</v>
      </c>
      <c r="D1054" s="6" t="s">
        <v>888</v>
      </c>
      <c r="E1054" s="67" t="s">
        <v>543</v>
      </c>
      <c r="F1054" s="76"/>
      <c r="G1054" s="8">
        <v>5714</v>
      </c>
      <c r="H1054" s="90">
        <f>VLOOKUP(C1054,'[1]Actualisation du CIF'!B$7:G$1272,6,0)</f>
        <v>0.24673400000000001</v>
      </c>
      <c r="I1054" s="68">
        <v>0.24673400000000001</v>
      </c>
      <c r="J1054" s="11">
        <v>119.741337</v>
      </c>
      <c r="K1054" s="11">
        <v>177.267167</v>
      </c>
      <c r="L1054" s="51">
        <v>10793.046741</v>
      </c>
      <c r="M1054" s="41">
        <v>38357</v>
      </c>
      <c r="N1054" s="21">
        <v>6.7128106405320267</v>
      </c>
      <c r="O1054" s="8">
        <v>0</v>
      </c>
      <c r="P1054" s="23">
        <v>-5.7083148434367006E-3</v>
      </c>
      <c r="Q1054" s="24">
        <v>0</v>
      </c>
      <c r="R1054" s="24">
        <v>1</v>
      </c>
      <c r="S1054" s="42">
        <v>0</v>
      </c>
      <c r="T1054" s="32">
        <v>38357</v>
      </c>
      <c r="U1054" s="39">
        <v>0</v>
      </c>
      <c r="V1054" s="64">
        <v>42192.700000000004</v>
      </c>
      <c r="W1054" s="27">
        <v>7.3840917045852299</v>
      </c>
      <c r="X1054" s="88">
        <v>0.10000000000000012</v>
      </c>
      <c r="Y1054" s="26">
        <v>61774.332070000026</v>
      </c>
      <c r="Z1054" s="27">
        <v>10.81104866468324</v>
      </c>
      <c r="AA1054" s="89">
        <v>0.61051000000000066</v>
      </c>
      <c r="AB1054" s="67">
        <v>1</v>
      </c>
      <c r="AC1054" s="67">
        <v>0</v>
      </c>
      <c r="AD1054" s="75">
        <v>0</v>
      </c>
      <c r="AE1054" s="64">
        <v>42192.700000000004</v>
      </c>
      <c r="AF1054" s="27">
        <f t="shared" si="175"/>
        <v>7.3840917045852299</v>
      </c>
      <c r="AG1054" s="88">
        <f>(AE1054-M1054)/M1054</f>
        <v>0.10000000000000012</v>
      </c>
      <c r="AH1054" s="26">
        <v>61774.332070000026</v>
      </c>
      <c r="AI1054" s="27">
        <f t="shared" si="176"/>
        <v>10.81104866468324</v>
      </c>
      <c r="AJ1054" s="89">
        <f>(AH1054-M1054)/M1054</f>
        <v>0.61051000000000066</v>
      </c>
      <c r="AK1054" s="67">
        <f t="shared" si="177"/>
        <v>1</v>
      </c>
      <c r="AL1054" s="67">
        <f t="shared" si="178"/>
        <v>0</v>
      </c>
      <c r="AM1054" s="75">
        <f t="shared" si="179"/>
        <v>0</v>
      </c>
    </row>
    <row r="1055" spans="1:39" x14ac:dyDescent="0.25">
      <c r="A1055" s="5"/>
      <c r="B1055" s="50" t="s">
        <v>396</v>
      </c>
      <c r="C1055" s="6" t="s">
        <v>2313</v>
      </c>
      <c r="D1055" s="6" t="s">
        <v>2314</v>
      </c>
      <c r="E1055" s="67" t="s">
        <v>947</v>
      </c>
      <c r="F1055" s="76"/>
      <c r="G1055" s="8">
        <v>28096</v>
      </c>
      <c r="H1055" s="90">
        <f>VLOOKUP(C1055,'[1]Actualisation du CIF'!B$7:G$1272,6,0)</f>
        <v>0.36368</v>
      </c>
      <c r="I1055" s="68">
        <v>0.36368</v>
      </c>
      <c r="J1055" s="11">
        <v>258.21437200000003</v>
      </c>
      <c r="K1055" s="11">
        <v>284.13949500000001</v>
      </c>
      <c r="L1055" s="51">
        <v>13280.579968</v>
      </c>
      <c r="M1055" s="41">
        <v>530894</v>
      </c>
      <c r="N1055" s="21">
        <v>18.895714692482915</v>
      </c>
      <c r="O1055" s="8">
        <v>0</v>
      </c>
      <c r="P1055" s="23">
        <v>-7.3832245948866296E-2</v>
      </c>
      <c r="Q1055" s="24">
        <v>0</v>
      </c>
      <c r="R1055" s="24">
        <v>1</v>
      </c>
      <c r="S1055" s="42">
        <v>0</v>
      </c>
      <c r="T1055" s="32">
        <v>530894</v>
      </c>
      <c r="U1055" s="39">
        <v>0</v>
      </c>
      <c r="V1055" s="64">
        <v>583983.4</v>
      </c>
      <c r="W1055" s="27">
        <v>20.785286161731207</v>
      </c>
      <c r="X1055" s="88">
        <v>0.10000000000000005</v>
      </c>
      <c r="Y1055" s="26">
        <v>626436.29649162595</v>
      </c>
      <c r="Z1055" s="27">
        <v>22.296280484468465</v>
      </c>
      <c r="AA1055" s="89">
        <v>0.17996492047682955</v>
      </c>
      <c r="AB1055" s="67">
        <v>1</v>
      </c>
      <c r="AC1055" s="67">
        <v>0</v>
      </c>
      <c r="AD1055" s="75">
        <v>0</v>
      </c>
      <c r="AE1055" s="64">
        <v>528826.55449020385</v>
      </c>
      <c r="AF1055" s="27">
        <f t="shared" si="175"/>
        <v>18.822129644440626</v>
      </c>
      <c r="AG1055" s="88">
        <f>(AE1055-M1055)/M1055</f>
        <v>-3.8942717563132138E-3</v>
      </c>
      <c r="AH1055" s="26">
        <v>585900.30604666134</v>
      </c>
      <c r="AI1055" s="27">
        <f t="shared" si="176"/>
        <v>20.853513170795178</v>
      </c>
      <c r="AJ1055" s="89">
        <f>(AH1055-M1055)/M1055</f>
        <v>0.10361071333761794</v>
      </c>
      <c r="AK1055" s="67">
        <f t="shared" si="177"/>
        <v>1</v>
      </c>
      <c r="AL1055" s="67">
        <f t="shared" si="178"/>
        <v>0</v>
      </c>
      <c r="AM1055" s="75">
        <f t="shared" si="179"/>
        <v>0</v>
      </c>
    </row>
    <row r="1056" spans="1:39" x14ac:dyDescent="0.25">
      <c r="A1056" s="5"/>
      <c r="B1056" s="50" t="s">
        <v>396</v>
      </c>
      <c r="C1056" s="6" t="s">
        <v>885</v>
      </c>
      <c r="D1056" s="6" t="s">
        <v>886</v>
      </c>
      <c r="E1056" s="67" t="s">
        <v>543</v>
      </c>
      <c r="F1056" s="76"/>
      <c r="G1056" s="8">
        <v>25845</v>
      </c>
      <c r="H1056" s="90">
        <f>VLOOKUP(C1056,'[1]Actualisation du CIF'!B$7:G$1272,6,0)</f>
        <v>0.25517899999999999</v>
      </c>
      <c r="I1056" s="68">
        <v>0.25517899999999999</v>
      </c>
      <c r="J1056" s="11">
        <v>144.213078</v>
      </c>
      <c r="K1056" s="11">
        <v>177.267167</v>
      </c>
      <c r="L1056" s="51">
        <v>12547.944987999999</v>
      </c>
      <c r="M1056" s="41">
        <v>39349</v>
      </c>
      <c r="N1056" s="21">
        <v>1.522499516347456</v>
      </c>
      <c r="O1056" s="8">
        <v>0</v>
      </c>
      <c r="P1056" s="23">
        <v>0</v>
      </c>
      <c r="Q1056" s="24">
        <v>0</v>
      </c>
      <c r="R1056" s="24">
        <v>0</v>
      </c>
      <c r="S1056" s="42">
        <v>1</v>
      </c>
      <c r="T1056" s="32">
        <v>129225</v>
      </c>
      <c r="U1056" s="39">
        <v>1</v>
      </c>
      <c r="V1056" s="64">
        <v>142147.5</v>
      </c>
      <c r="W1056" s="27">
        <v>5.5</v>
      </c>
      <c r="X1056" s="88" t="s">
        <v>2632</v>
      </c>
      <c r="Y1056" s="26">
        <v>208118.15475000002</v>
      </c>
      <c r="Z1056" s="27">
        <v>8.0525500000000001</v>
      </c>
      <c r="AA1056" s="89" t="s">
        <v>2632</v>
      </c>
      <c r="AB1056" s="67">
        <v>1</v>
      </c>
      <c r="AC1056" s="67">
        <v>0</v>
      </c>
      <c r="AD1056" s="75">
        <v>0</v>
      </c>
      <c r="AE1056" s="64">
        <v>142147.5</v>
      </c>
      <c r="AF1056" s="27">
        <f t="shared" si="175"/>
        <v>5.5</v>
      </c>
      <c r="AG1056" s="88" t="s">
        <v>2632</v>
      </c>
      <c r="AH1056" s="26">
        <v>208118.15475000002</v>
      </c>
      <c r="AI1056" s="27">
        <f t="shared" si="176"/>
        <v>8.0525500000000001</v>
      </c>
      <c r="AJ1056" s="89" t="s">
        <v>2632</v>
      </c>
      <c r="AK1056" s="67">
        <f t="shared" si="177"/>
        <v>1</v>
      </c>
      <c r="AL1056" s="67">
        <f t="shared" si="178"/>
        <v>0</v>
      </c>
      <c r="AM1056" s="75">
        <f t="shared" si="179"/>
        <v>0</v>
      </c>
    </row>
    <row r="1057" spans="1:39" x14ac:dyDescent="0.25">
      <c r="A1057" s="5"/>
      <c r="B1057" s="50" t="s">
        <v>396</v>
      </c>
      <c r="C1057" s="6" t="s">
        <v>2307</v>
      </c>
      <c r="D1057" s="6" t="s">
        <v>2308</v>
      </c>
      <c r="E1057" s="67" t="s">
        <v>947</v>
      </c>
      <c r="F1057" s="76"/>
      <c r="G1057" s="8">
        <v>24705</v>
      </c>
      <c r="H1057" s="90">
        <f>VLOOKUP(C1057,'[1]Actualisation du CIF'!B$7:G$1272,6,0)</f>
        <v>0.27377000000000001</v>
      </c>
      <c r="I1057" s="68">
        <v>0.27377000000000001</v>
      </c>
      <c r="J1057" s="11">
        <v>889.17567299999996</v>
      </c>
      <c r="K1057" s="11">
        <v>284.13949500000001</v>
      </c>
      <c r="L1057" s="51">
        <v>12613.596443</v>
      </c>
      <c r="M1057" s="41">
        <v>0</v>
      </c>
      <c r="N1057" s="21">
        <v>0</v>
      </c>
      <c r="O1057" s="8">
        <v>-1157457</v>
      </c>
      <c r="P1057" s="23">
        <v>0</v>
      </c>
      <c r="Q1057" s="24">
        <v>0</v>
      </c>
      <c r="R1057" s="24">
        <v>0</v>
      </c>
      <c r="S1057" s="42">
        <v>1</v>
      </c>
      <c r="T1057" s="32">
        <v>0</v>
      </c>
      <c r="U1057" s="39">
        <v>0</v>
      </c>
      <c r="V1057" s="64">
        <v>0</v>
      </c>
      <c r="W1057" s="27">
        <v>0</v>
      </c>
      <c r="X1057" s="88">
        <v>0</v>
      </c>
      <c r="Y1057" s="26">
        <v>0</v>
      </c>
      <c r="Z1057" s="27">
        <v>0</v>
      </c>
      <c r="AA1057" s="89">
        <v>0</v>
      </c>
      <c r="AB1057" s="67">
        <v>0</v>
      </c>
      <c r="AC1057" s="67">
        <v>0</v>
      </c>
      <c r="AD1057" s="75">
        <v>1</v>
      </c>
      <c r="AE1057" s="64">
        <v>0</v>
      </c>
      <c r="AF1057" s="27">
        <f t="shared" si="175"/>
        <v>0</v>
      </c>
      <c r="AG1057" s="88">
        <v>0</v>
      </c>
      <c r="AH1057" s="26">
        <v>0</v>
      </c>
      <c r="AI1057" s="27">
        <f t="shared" si="176"/>
        <v>0</v>
      </c>
      <c r="AJ1057" s="89">
        <v>0</v>
      </c>
      <c r="AK1057" s="67">
        <f t="shared" si="177"/>
        <v>0</v>
      </c>
      <c r="AL1057" s="67">
        <f t="shared" si="178"/>
        <v>0</v>
      </c>
      <c r="AM1057" s="75">
        <f t="shared" si="179"/>
        <v>1</v>
      </c>
    </row>
    <row r="1058" spans="1:39" x14ac:dyDescent="0.25">
      <c r="A1058" s="5"/>
      <c r="B1058" s="50" t="s">
        <v>396</v>
      </c>
      <c r="C1058" s="6" t="s">
        <v>401</v>
      </c>
      <c r="D1058" s="6" t="s">
        <v>402</v>
      </c>
      <c r="E1058" s="67" t="s">
        <v>2633</v>
      </c>
      <c r="F1058" s="76"/>
      <c r="G1058" s="8">
        <v>51824</v>
      </c>
      <c r="H1058" s="90">
        <f>VLOOKUP(C1058,'[1]Actualisation du CIF'!B$7:G$1272,6,0)</f>
        <v>0.29350999999999999</v>
      </c>
      <c r="I1058" s="68">
        <v>0.30193900000000001</v>
      </c>
      <c r="J1058" s="11">
        <v>387.23523799999998</v>
      </c>
      <c r="K1058" s="11">
        <v>401.16184900000002</v>
      </c>
      <c r="L1058" s="51">
        <v>12955.124269</v>
      </c>
      <c r="M1058" s="41">
        <v>1116928</v>
      </c>
      <c r="N1058" s="21">
        <v>21.55233096634764</v>
      </c>
      <c r="O1058" s="8">
        <v>0</v>
      </c>
      <c r="P1058" s="23">
        <v>-8.1978154076713675E-2</v>
      </c>
      <c r="Q1058" s="24">
        <v>0</v>
      </c>
      <c r="R1058" s="24">
        <v>1</v>
      </c>
      <c r="S1058" s="42">
        <v>0</v>
      </c>
      <c r="T1058" s="32">
        <v>1116928</v>
      </c>
      <c r="U1058" s="39">
        <v>0</v>
      </c>
      <c r="V1058" s="64">
        <v>1061081.5999999999</v>
      </c>
      <c r="W1058" s="27">
        <v>20.474714418030253</v>
      </c>
      <c r="X1058" s="88">
        <v>-5.0000000000000128E-2</v>
      </c>
      <c r="Y1058" s="26">
        <v>921522.05197312916</v>
      </c>
      <c r="Z1058" s="27">
        <v>17.78176234897208</v>
      </c>
      <c r="AA1058" s="89">
        <v>-0.17494945782259094</v>
      </c>
      <c r="AB1058" s="67">
        <v>0</v>
      </c>
      <c r="AC1058" s="67">
        <v>1</v>
      </c>
      <c r="AD1058" s="75">
        <v>0</v>
      </c>
      <c r="AE1058" s="64">
        <v>1061081.5999999999</v>
      </c>
      <c r="AF1058" s="27">
        <f t="shared" si="175"/>
        <v>20.474714418030253</v>
      </c>
      <c r="AG1058" s="88">
        <f>(AE1058-M1058)/M1058</f>
        <v>-5.0000000000000128E-2</v>
      </c>
      <c r="AH1058" s="26">
        <v>886662.78376825736</v>
      </c>
      <c r="AI1058" s="27">
        <f t="shared" si="176"/>
        <v>17.109115154527966</v>
      </c>
      <c r="AJ1058" s="89">
        <f>(AH1058-M1058)/M1058</f>
        <v>-0.20615940887124562</v>
      </c>
      <c r="AK1058" s="67">
        <f t="shared" si="177"/>
        <v>0</v>
      </c>
      <c r="AL1058" s="67">
        <f t="shared" si="178"/>
        <v>1</v>
      </c>
      <c r="AM1058" s="75">
        <f t="shared" si="179"/>
        <v>0</v>
      </c>
    </row>
    <row r="1059" spans="1:39" x14ac:dyDescent="0.25">
      <c r="A1059" s="5"/>
      <c r="B1059" s="50" t="s">
        <v>403</v>
      </c>
      <c r="C1059" s="6" t="s">
        <v>2325</v>
      </c>
      <c r="D1059" s="6" t="s">
        <v>2326</v>
      </c>
      <c r="E1059" s="67" t="s">
        <v>947</v>
      </c>
      <c r="F1059" s="76"/>
      <c r="G1059" s="8">
        <v>47074</v>
      </c>
      <c r="H1059" s="90">
        <f>VLOOKUP(C1059,'[1]Actualisation du CIF'!B$7:G$1272,6,0)</f>
        <v>0.16587099999999999</v>
      </c>
      <c r="I1059" s="68">
        <v>0.170185</v>
      </c>
      <c r="J1059" s="11">
        <v>379.34256699999997</v>
      </c>
      <c r="K1059" s="11">
        <v>284.13949500000001</v>
      </c>
      <c r="L1059" s="51">
        <v>17465.365157</v>
      </c>
      <c r="M1059" s="41">
        <v>718895</v>
      </c>
      <c r="N1059" s="21">
        <v>15.271593661044314</v>
      </c>
      <c r="O1059" s="8">
        <v>0</v>
      </c>
      <c r="P1059" s="23">
        <v>-7.8541558618172108E-2</v>
      </c>
      <c r="Q1059" s="24">
        <v>0</v>
      </c>
      <c r="R1059" s="24">
        <v>1</v>
      </c>
      <c r="S1059" s="42">
        <v>0</v>
      </c>
      <c r="T1059" s="32">
        <v>718895</v>
      </c>
      <c r="U1059" s="39">
        <v>0</v>
      </c>
      <c r="V1059" s="64">
        <v>682950.25</v>
      </c>
      <c r="W1059" s="27">
        <v>14.508013977992098</v>
      </c>
      <c r="X1059" s="88">
        <v>-0.05</v>
      </c>
      <c r="Y1059" s="26">
        <v>556267.24706406239</v>
      </c>
      <c r="Z1059" s="27">
        <v>11.816868060161923</v>
      </c>
      <c r="AA1059" s="89">
        <v>-0.22621906250000015</v>
      </c>
      <c r="AB1059" s="67">
        <v>0</v>
      </c>
      <c r="AC1059" s="67">
        <v>1</v>
      </c>
      <c r="AD1059" s="75">
        <v>0</v>
      </c>
      <c r="AE1059" s="64">
        <v>682950.25</v>
      </c>
      <c r="AF1059" s="27">
        <f t="shared" si="175"/>
        <v>14.508013977992098</v>
      </c>
      <c r="AG1059" s="88">
        <f>(AE1059-M1059)/M1059</f>
        <v>-0.05</v>
      </c>
      <c r="AH1059" s="26">
        <v>556267.24706406239</v>
      </c>
      <c r="AI1059" s="27">
        <f t="shared" si="176"/>
        <v>11.816868060161923</v>
      </c>
      <c r="AJ1059" s="89">
        <f>(AH1059-M1059)/M1059</f>
        <v>-0.22621906250000015</v>
      </c>
      <c r="AK1059" s="67">
        <f t="shared" si="177"/>
        <v>0</v>
      </c>
      <c r="AL1059" s="67">
        <f t="shared" si="178"/>
        <v>1</v>
      </c>
      <c r="AM1059" s="75">
        <f t="shared" si="179"/>
        <v>0</v>
      </c>
    </row>
    <row r="1060" spans="1:39" x14ac:dyDescent="0.25">
      <c r="A1060" s="5"/>
      <c r="B1060" s="50" t="s">
        <v>403</v>
      </c>
      <c r="C1060" s="6" t="s">
        <v>2337</v>
      </c>
      <c r="D1060" s="6" t="s">
        <v>2338</v>
      </c>
      <c r="E1060" s="67" t="s">
        <v>947</v>
      </c>
      <c r="F1060" s="76"/>
      <c r="G1060" s="8">
        <v>31828</v>
      </c>
      <c r="H1060" s="90">
        <f>VLOOKUP(C1060,'[1]Actualisation du CIF'!B$7:G$1272,6,0)</f>
        <v>0.29965799999999998</v>
      </c>
      <c r="I1060" s="68">
        <v>0.29965799999999998</v>
      </c>
      <c r="J1060" s="11">
        <v>400.08187800000002</v>
      </c>
      <c r="K1060" s="11">
        <v>284.13949500000001</v>
      </c>
      <c r="L1060" s="51">
        <v>14043.867533000001</v>
      </c>
      <c r="M1060" s="41">
        <v>315118</v>
      </c>
      <c r="N1060" s="21">
        <v>9.9006535126303881</v>
      </c>
      <c r="O1060" s="8">
        <v>0</v>
      </c>
      <c r="P1060" s="23">
        <v>-8.1742722063589277E-2</v>
      </c>
      <c r="Q1060" s="24">
        <v>0</v>
      </c>
      <c r="R1060" s="24">
        <v>1</v>
      </c>
      <c r="S1060" s="42">
        <v>0</v>
      </c>
      <c r="T1060" s="32">
        <v>315118</v>
      </c>
      <c r="U1060" s="39">
        <v>0</v>
      </c>
      <c r="V1060" s="64">
        <v>346629.80000000005</v>
      </c>
      <c r="W1060" s="27">
        <v>10.890718863893429</v>
      </c>
      <c r="X1060" s="88">
        <v>0.10000000000000014</v>
      </c>
      <c r="Y1060" s="26">
        <v>501405.44700700213</v>
      </c>
      <c r="Z1060" s="27">
        <v>15.753595796374329</v>
      </c>
      <c r="AA1060" s="89">
        <v>0.59116726752201443</v>
      </c>
      <c r="AB1060" s="67">
        <v>1</v>
      </c>
      <c r="AC1060" s="67">
        <v>0</v>
      </c>
      <c r="AD1060" s="75">
        <v>0</v>
      </c>
      <c r="AE1060" s="64">
        <v>346629.80000000005</v>
      </c>
      <c r="AF1060" s="27">
        <f t="shared" si="175"/>
        <v>10.890718863893429</v>
      </c>
      <c r="AG1060" s="88">
        <f>(AE1060-M1060)/M1060</f>
        <v>0.10000000000000014</v>
      </c>
      <c r="AH1060" s="26">
        <v>469104.54205680708</v>
      </c>
      <c r="AI1060" s="27">
        <f t="shared" si="176"/>
        <v>14.738737654166366</v>
      </c>
      <c r="AJ1060" s="89">
        <f>(AH1060-M1060)/M1060</f>
        <v>0.48866311050719757</v>
      </c>
      <c r="AK1060" s="67">
        <f t="shared" si="177"/>
        <v>1</v>
      </c>
      <c r="AL1060" s="67">
        <f t="shared" si="178"/>
        <v>0</v>
      </c>
      <c r="AM1060" s="75">
        <f t="shared" si="179"/>
        <v>0</v>
      </c>
    </row>
    <row r="1061" spans="1:39" x14ac:dyDescent="0.25">
      <c r="A1061" s="5"/>
      <c r="B1061" s="50" t="s">
        <v>403</v>
      </c>
      <c r="C1061" s="6" t="s">
        <v>2317</v>
      </c>
      <c r="D1061" s="6" t="s">
        <v>2318</v>
      </c>
      <c r="E1061" s="67" t="s">
        <v>947</v>
      </c>
      <c r="F1061" s="76"/>
      <c r="G1061" s="8">
        <v>20102</v>
      </c>
      <c r="H1061" s="90">
        <f>VLOOKUP(C1061,'[1]Actualisation du CIF'!B$7:G$1272,6,0)</f>
        <v>0.23222100000000001</v>
      </c>
      <c r="I1061" s="68">
        <v>0.24946499999999999</v>
      </c>
      <c r="J1061" s="11">
        <v>251.726395</v>
      </c>
      <c r="K1061" s="11">
        <v>284.13949500000001</v>
      </c>
      <c r="L1061" s="51">
        <v>13822.672847</v>
      </c>
      <c r="M1061" s="41">
        <v>212093</v>
      </c>
      <c r="N1061" s="21">
        <v>10.550840712366929</v>
      </c>
      <c r="O1061" s="8">
        <v>0</v>
      </c>
      <c r="P1061" s="23">
        <v>-0.10327610102231137</v>
      </c>
      <c r="Q1061" s="24">
        <v>0</v>
      </c>
      <c r="R1061" s="24">
        <v>1</v>
      </c>
      <c r="S1061" s="42">
        <v>0</v>
      </c>
      <c r="T1061" s="32">
        <v>212093</v>
      </c>
      <c r="U1061" s="39">
        <v>0</v>
      </c>
      <c r="V1061" s="64">
        <v>233302.30000000002</v>
      </c>
      <c r="W1061" s="27">
        <v>11.605924783603623</v>
      </c>
      <c r="X1061" s="88">
        <v>0.10000000000000009</v>
      </c>
      <c r="Y1061" s="26">
        <v>284908.25320045592</v>
      </c>
      <c r="Z1061" s="27">
        <v>14.173129698560139</v>
      </c>
      <c r="AA1061" s="89">
        <v>0.34331756918170764</v>
      </c>
      <c r="AB1061" s="67">
        <v>1</v>
      </c>
      <c r="AC1061" s="67">
        <v>0</v>
      </c>
      <c r="AD1061" s="75">
        <v>0</v>
      </c>
      <c r="AE1061" s="64">
        <v>233302.30000000002</v>
      </c>
      <c r="AF1061" s="27">
        <f t="shared" si="175"/>
        <v>11.605924783603623</v>
      </c>
      <c r="AG1061" s="88">
        <f>(AE1061-M1061)/M1061</f>
        <v>0.10000000000000009</v>
      </c>
      <c r="AH1061" s="26">
        <v>286261.92969320982</v>
      </c>
      <c r="AI1061" s="27">
        <f t="shared" si="176"/>
        <v>14.240470087215691</v>
      </c>
      <c r="AJ1061" s="89">
        <f>(AH1061-M1061)/M1061</f>
        <v>0.34970003580132214</v>
      </c>
      <c r="AK1061" s="67">
        <f t="shared" si="177"/>
        <v>1</v>
      </c>
      <c r="AL1061" s="67">
        <f t="shared" si="178"/>
        <v>0</v>
      </c>
      <c r="AM1061" s="75">
        <f t="shared" si="179"/>
        <v>0</v>
      </c>
    </row>
    <row r="1062" spans="1:39" x14ac:dyDescent="0.25">
      <c r="A1062" s="5"/>
      <c r="B1062" s="50" t="s">
        <v>403</v>
      </c>
      <c r="C1062" s="6" t="s">
        <v>2331</v>
      </c>
      <c r="D1062" s="6" t="s">
        <v>2332</v>
      </c>
      <c r="E1062" s="67" t="s">
        <v>947</v>
      </c>
      <c r="F1062" s="76"/>
      <c r="G1062" s="8">
        <v>24497</v>
      </c>
      <c r="H1062" s="90">
        <f>VLOOKUP(C1062,'[1]Actualisation du CIF'!B$7:G$1272,6,0)</f>
        <v>0.110443</v>
      </c>
      <c r="I1062" s="68">
        <v>0.15101200000000001</v>
      </c>
      <c r="J1062" s="11">
        <v>288.79385200000002</v>
      </c>
      <c r="K1062" s="11">
        <v>284.13949500000001</v>
      </c>
      <c r="L1062" s="51">
        <v>16367.317286</v>
      </c>
      <c r="M1062" s="41">
        <v>61142</v>
      </c>
      <c r="N1062" s="21">
        <v>2.4958974568314489</v>
      </c>
      <c r="O1062" s="8">
        <v>0</v>
      </c>
      <c r="P1062" s="23">
        <v>-0.21113683488355997</v>
      </c>
      <c r="Q1062" s="24">
        <v>0</v>
      </c>
      <c r="R1062" s="24">
        <v>1</v>
      </c>
      <c r="S1062" s="42">
        <v>0</v>
      </c>
      <c r="T1062" s="32">
        <v>122485</v>
      </c>
      <c r="U1062" s="39">
        <v>1</v>
      </c>
      <c r="V1062" s="64">
        <v>134733.5</v>
      </c>
      <c r="W1062" s="27">
        <v>5.5</v>
      </c>
      <c r="X1062" s="88" t="s">
        <v>2632</v>
      </c>
      <c r="Y1062" s="26">
        <v>148987.02393779985</v>
      </c>
      <c r="Z1062" s="27">
        <v>6.0818477339184334</v>
      </c>
      <c r="AA1062" s="89" t="s">
        <v>2632</v>
      </c>
      <c r="AB1062" s="67">
        <v>1</v>
      </c>
      <c r="AC1062" s="67">
        <v>0</v>
      </c>
      <c r="AD1062" s="75">
        <v>0</v>
      </c>
      <c r="AE1062" s="64">
        <v>134733.5</v>
      </c>
      <c r="AF1062" s="27">
        <f t="shared" si="175"/>
        <v>5.5</v>
      </c>
      <c r="AG1062" s="88" t="s">
        <v>2632</v>
      </c>
      <c r="AH1062" s="26">
        <v>190572.28935113768</v>
      </c>
      <c r="AI1062" s="27">
        <f t="shared" si="176"/>
        <v>7.779413371071465</v>
      </c>
      <c r="AJ1062" s="89" t="s">
        <v>2632</v>
      </c>
      <c r="AK1062" s="67">
        <f t="shared" si="177"/>
        <v>1</v>
      </c>
      <c r="AL1062" s="67">
        <f t="shared" si="178"/>
        <v>0</v>
      </c>
      <c r="AM1062" s="75">
        <f t="shared" si="179"/>
        <v>0</v>
      </c>
    </row>
    <row r="1063" spans="1:39" x14ac:dyDescent="0.25">
      <c r="A1063" s="5"/>
      <c r="B1063" s="50" t="s">
        <v>403</v>
      </c>
      <c r="C1063" s="6" t="s">
        <v>2323</v>
      </c>
      <c r="D1063" s="6" t="s">
        <v>2324</v>
      </c>
      <c r="E1063" s="67" t="s">
        <v>947</v>
      </c>
      <c r="F1063" s="76"/>
      <c r="G1063" s="8">
        <v>36591</v>
      </c>
      <c r="H1063" s="90">
        <f>VLOOKUP(C1063,'[1]Actualisation du CIF'!B$7:G$1272,6,0)</f>
        <v>0.34440100000000001</v>
      </c>
      <c r="I1063" s="68">
        <v>0.34657900000000003</v>
      </c>
      <c r="J1063" s="11">
        <v>232.78519299999999</v>
      </c>
      <c r="K1063" s="11">
        <v>284.13949500000001</v>
      </c>
      <c r="L1063" s="51">
        <v>13247.372364999999</v>
      </c>
      <c r="M1063" s="41">
        <v>342937</v>
      </c>
      <c r="N1063" s="21">
        <v>9.3721680194583374</v>
      </c>
      <c r="O1063" s="8">
        <v>0</v>
      </c>
      <c r="P1063" s="23">
        <v>-0.14315968040814214</v>
      </c>
      <c r="Q1063" s="24">
        <v>0</v>
      </c>
      <c r="R1063" s="24">
        <v>1</v>
      </c>
      <c r="S1063" s="42">
        <v>0</v>
      </c>
      <c r="T1063" s="32">
        <v>342937</v>
      </c>
      <c r="U1063" s="39">
        <v>0</v>
      </c>
      <c r="V1063" s="64">
        <v>377230.7</v>
      </c>
      <c r="W1063" s="27">
        <v>10.309384821404171</v>
      </c>
      <c r="X1063" s="88">
        <v>0.10000000000000003</v>
      </c>
      <c r="Y1063" s="26">
        <v>552303.46787000017</v>
      </c>
      <c r="Z1063" s="27">
        <v>15.093970317017851</v>
      </c>
      <c r="AA1063" s="89">
        <v>0.61051000000000044</v>
      </c>
      <c r="AB1063" s="67">
        <v>1</v>
      </c>
      <c r="AC1063" s="67">
        <v>0</v>
      </c>
      <c r="AD1063" s="75">
        <v>0</v>
      </c>
      <c r="AE1063" s="64">
        <v>377230.7</v>
      </c>
      <c r="AF1063" s="27">
        <f t="shared" si="175"/>
        <v>10.309384821404171</v>
      </c>
      <c r="AG1063" s="88">
        <f>(AE1063-M1063)/M1063</f>
        <v>0.10000000000000003</v>
      </c>
      <c r="AH1063" s="26">
        <v>552303.46787000017</v>
      </c>
      <c r="AI1063" s="27">
        <f t="shared" si="176"/>
        <v>15.093970317017851</v>
      </c>
      <c r="AJ1063" s="89">
        <f>(AH1063-M1063)/M1063</f>
        <v>0.61051000000000044</v>
      </c>
      <c r="AK1063" s="67">
        <f t="shared" si="177"/>
        <v>1</v>
      </c>
      <c r="AL1063" s="67">
        <f t="shared" si="178"/>
        <v>0</v>
      </c>
      <c r="AM1063" s="75">
        <f t="shared" si="179"/>
        <v>0</v>
      </c>
    </row>
    <row r="1064" spans="1:39" x14ac:dyDescent="0.25">
      <c r="A1064" s="5"/>
      <c r="B1064" s="50" t="s">
        <v>403</v>
      </c>
      <c r="C1064" s="6" t="s">
        <v>889</v>
      </c>
      <c r="D1064" s="6" t="s">
        <v>890</v>
      </c>
      <c r="E1064" s="67" t="s">
        <v>543</v>
      </c>
      <c r="F1064" s="76"/>
      <c r="G1064" s="8">
        <v>25511</v>
      </c>
      <c r="H1064" s="90">
        <f>VLOOKUP(C1064,'[1]Actualisation du CIF'!B$7:G$1272,6,0)</f>
        <v>0.36913800000000002</v>
      </c>
      <c r="I1064" s="68">
        <v>0.36913800000000002</v>
      </c>
      <c r="J1064" s="11">
        <v>130.22504000000001</v>
      </c>
      <c r="K1064" s="11">
        <v>177.267167</v>
      </c>
      <c r="L1064" s="51">
        <v>13747.114044</v>
      </c>
      <c r="M1064" s="41">
        <v>12059</v>
      </c>
      <c r="N1064" s="21">
        <v>0.47269805182078317</v>
      </c>
      <c r="O1064" s="8">
        <v>0</v>
      </c>
      <c r="P1064" s="23">
        <v>0</v>
      </c>
      <c r="Q1064" s="24">
        <v>0</v>
      </c>
      <c r="R1064" s="24">
        <v>0</v>
      </c>
      <c r="S1064" s="42">
        <v>1</v>
      </c>
      <c r="T1064" s="32">
        <v>127555</v>
      </c>
      <c r="U1064" s="39">
        <v>1</v>
      </c>
      <c r="V1064" s="64">
        <v>140310.5</v>
      </c>
      <c r="W1064" s="27">
        <v>5.5</v>
      </c>
      <c r="X1064" s="88" t="s">
        <v>2632</v>
      </c>
      <c r="Y1064" s="26">
        <v>205428.60305000015</v>
      </c>
      <c r="Z1064" s="27">
        <v>8.0525500000000054</v>
      </c>
      <c r="AA1064" s="89" t="s">
        <v>2632</v>
      </c>
      <c r="AB1064" s="67">
        <v>1</v>
      </c>
      <c r="AC1064" s="67">
        <v>0</v>
      </c>
      <c r="AD1064" s="75">
        <v>0</v>
      </c>
      <c r="AE1064" s="64">
        <v>140310.5</v>
      </c>
      <c r="AF1064" s="27">
        <f t="shared" si="175"/>
        <v>5.5</v>
      </c>
      <c r="AG1064" s="88" t="s">
        <v>2632</v>
      </c>
      <c r="AH1064" s="26">
        <v>205428.60305000015</v>
      </c>
      <c r="AI1064" s="27">
        <f t="shared" si="176"/>
        <v>8.0525500000000054</v>
      </c>
      <c r="AJ1064" s="89" t="s">
        <v>2632</v>
      </c>
      <c r="AK1064" s="67">
        <f t="shared" si="177"/>
        <v>1</v>
      </c>
      <c r="AL1064" s="67">
        <f t="shared" si="178"/>
        <v>0</v>
      </c>
      <c r="AM1064" s="75">
        <f t="shared" si="179"/>
        <v>0</v>
      </c>
    </row>
    <row r="1065" spans="1:39" x14ac:dyDescent="0.25">
      <c r="A1065" s="5"/>
      <c r="B1065" s="50" t="s">
        <v>403</v>
      </c>
      <c r="C1065" s="6" t="s">
        <v>404</v>
      </c>
      <c r="D1065" s="6" t="s">
        <v>405</v>
      </c>
      <c r="E1065" s="67" t="s">
        <v>2633</v>
      </c>
      <c r="F1065" s="76"/>
      <c r="G1065" s="8">
        <v>230983</v>
      </c>
      <c r="H1065" s="90">
        <f>VLOOKUP(C1065,'[1]Actualisation du CIF'!B$7:G$1272,6,0)</f>
        <v>0.32451200000000002</v>
      </c>
      <c r="I1065" s="68">
        <v>0.33265600000000001</v>
      </c>
      <c r="J1065" s="11">
        <v>407.113404</v>
      </c>
      <c r="K1065" s="11">
        <v>401.16184900000002</v>
      </c>
      <c r="L1065" s="51">
        <v>14333.208484999999</v>
      </c>
      <c r="M1065" s="41">
        <v>5051204</v>
      </c>
      <c r="N1065" s="21">
        <v>21.868293337604932</v>
      </c>
      <c r="O1065" s="8">
        <v>0</v>
      </c>
      <c r="P1065" s="23">
        <v>5.494822497191288E-3</v>
      </c>
      <c r="Q1065" s="24">
        <v>1</v>
      </c>
      <c r="R1065" s="24">
        <v>0</v>
      </c>
      <c r="S1065" s="42">
        <v>0</v>
      </c>
      <c r="T1065" s="32">
        <v>5051204</v>
      </c>
      <c r="U1065" s="39">
        <v>0</v>
      </c>
      <c r="V1065" s="64">
        <v>4798643.8</v>
      </c>
      <c r="W1065" s="27">
        <v>20.774878670724686</v>
      </c>
      <c r="X1065" s="88">
        <v>-5.0000000000000037E-2</v>
      </c>
      <c r="Y1065" s="26">
        <v>4311720.6792024244</v>
      </c>
      <c r="Z1065" s="27">
        <v>18.666831235209624</v>
      </c>
      <c r="AA1065" s="89">
        <v>-0.14639743728377941</v>
      </c>
      <c r="AB1065" s="67">
        <v>0</v>
      </c>
      <c r="AC1065" s="67">
        <v>1</v>
      </c>
      <c r="AD1065" s="75">
        <v>0</v>
      </c>
      <c r="AE1065" s="64">
        <v>4798643.8</v>
      </c>
      <c r="AF1065" s="27">
        <f t="shared" si="175"/>
        <v>20.774878670724686</v>
      </c>
      <c r="AG1065" s="88">
        <f>(AE1065-M1065)/M1065</f>
        <v>-5.0000000000000037E-2</v>
      </c>
      <c r="AH1065" s="26">
        <v>4134423.9352403935</v>
      </c>
      <c r="AI1065" s="27">
        <f t="shared" si="176"/>
        <v>17.899256374886434</v>
      </c>
      <c r="AJ1065" s="89">
        <f>(AH1065-M1065)/M1065</f>
        <v>-0.18149733504321078</v>
      </c>
      <c r="AK1065" s="67">
        <f t="shared" si="177"/>
        <v>0</v>
      </c>
      <c r="AL1065" s="67">
        <f t="shared" si="178"/>
        <v>1</v>
      </c>
      <c r="AM1065" s="75">
        <f t="shared" si="179"/>
        <v>0</v>
      </c>
    </row>
    <row r="1066" spans="1:39" x14ac:dyDescent="0.25">
      <c r="A1066" s="5"/>
      <c r="B1066" s="50" t="s">
        <v>403</v>
      </c>
      <c r="C1066" s="6" t="s">
        <v>2319</v>
      </c>
      <c r="D1066" s="6" t="s">
        <v>2320</v>
      </c>
      <c r="E1066" s="67" t="s">
        <v>947</v>
      </c>
      <c r="F1066" s="76"/>
      <c r="G1066" s="8">
        <v>39823</v>
      </c>
      <c r="H1066" s="90">
        <f>VLOOKUP(C1066,'[1]Actualisation du CIF'!B$7:G$1272,6,0)</f>
        <v>0.32070599999999999</v>
      </c>
      <c r="I1066" s="68">
        <v>0.29354200000000003</v>
      </c>
      <c r="J1066" s="11">
        <v>267.92953799999998</v>
      </c>
      <c r="K1066" s="11">
        <v>284.13949500000001</v>
      </c>
      <c r="L1066" s="51">
        <v>16911.749545999999</v>
      </c>
      <c r="M1066" s="41">
        <v>0</v>
      </c>
      <c r="N1066" s="21">
        <v>0</v>
      </c>
      <c r="O1066" s="8">
        <v>-106741</v>
      </c>
      <c r="P1066" s="23">
        <v>-1</v>
      </c>
      <c r="Q1066" s="24">
        <v>0</v>
      </c>
      <c r="R1066" s="24">
        <v>1</v>
      </c>
      <c r="S1066" s="42">
        <v>0</v>
      </c>
      <c r="T1066" s="32">
        <v>199115</v>
      </c>
      <c r="U1066" s="39">
        <v>1</v>
      </c>
      <c r="V1066" s="64">
        <v>219026.5</v>
      </c>
      <c r="W1066" s="27">
        <v>5.5</v>
      </c>
      <c r="X1066" s="88" t="s">
        <v>2632</v>
      </c>
      <c r="Y1066" s="26">
        <v>320676.69865000015</v>
      </c>
      <c r="Z1066" s="27">
        <v>8.0525500000000036</v>
      </c>
      <c r="AA1066" s="89" t="s">
        <v>2632</v>
      </c>
      <c r="AB1066" s="67">
        <v>1</v>
      </c>
      <c r="AC1066" s="67">
        <v>0</v>
      </c>
      <c r="AD1066" s="75">
        <v>0</v>
      </c>
      <c r="AE1066" s="64">
        <v>219026.5</v>
      </c>
      <c r="AF1066" s="27">
        <f t="shared" si="175"/>
        <v>5.5</v>
      </c>
      <c r="AG1066" s="88" t="s">
        <v>2632</v>
      </c>
      <c r="AH1066" s="26">
        <v>320676.69865000015</v>
      </c>
      <c r="AI1066" s="27">
        <f t="shared" si="176"/>
        <v>8.0525500000000036</v>
      </c>
      <c r="AJ1066" s="89" t="s">
        <v>2632</v>
      </c>
      <c r="AK1066" s="67">
        <f t="shared" si="177"/>
        <v>1</v>
      </c>
      <c r="AL1066" s="67">
        <f t="shared" si="178"/>
        <v>0</v>
      </c>
      <c r="AM1066" s="75">
        <f t="shared" si="179"/>
        <v>0</v>
      </c>
    </row>
    <row r="1067" spans="1:39" x14ac:dyDescent="0.25">
      <c r="A1067" s="5"/>
      <c r="B1067" s="50" t="s">
        <v>403</v>
      </c>
      <c r="C1067" s="6" t="s">
        <v>412</v>
      </c>
      <c r="D1067" s="6" t="s">
        <v>413</v>
      </c>
      <c r="E1067" s="67" t="s">
        <v>2633</v>
      </c>
      <c r="F1067" s="76"/>
      <c r="G1067" s="8">
        <v>97994</v>
      </c>
      <c r="H1067" s="90">
        <f>VLOOKUP(C1067,'[1]Actualisation du CIF'!B$7:G$1272,6,0)</f>
        <v>0.34444000000000002</v>
      </c>
      <c r="I1067" s="68">
        <v>0.29014899999999999</v>
      </c>
      <c r="J1067" s="11">
        <v>371.270017</v>
      </c>
      <c r="K1067" s="11">
        <v>401.16184900000002</v>
      </c>
      <c r="L1067" s="51">
        <v>13242.953385000001</v>
      </c>
      <c r="M1067" s="41">
        <v>2127871</v>
      </c>
      <c r="N1067" s="21">
        <v>21.714298834622529</v>
      </c>
      <c r="O1067" s="8">
        <v>0</v>
      </c>
      <c r="P1067" s="23">
        <v>0.57655215148501138</v>
      </c>
      <c r="Q1067" s="24">
        <v>1</v>
      </c>
      <c r="R1067" s="24">
        <v>0</v>
      </c>
      <c r="S1067" s="42">
        <v>0</v>
      </c>
      <c r="T1067" s="32">
        <v>2127871</v>
      </c>
      <c r="U1067" s="39">
        <v>0</v>
      </c>
      <c r="V1067" s="64">
        <v>2021477.45</v>
      </c>
      <c r="W1067" s="27">
        <v>20.628583892891402</v>
      </c>
      <c r="X1067" s="88">
        <v>-5.0000000000000024E-2</v>
      </c>
      <c r="Y1067" s="26">
        <v>2058273.6121011793</v>
      </c>
      <c r="Z1067" s="27">
        <v>21.004077924170655</v>
      </c>
      <c r="AA1067" s="89">
        <v>-3.2707522165968089E-2</v>
      </c>
      <c r="AB1067" s="67">
        <v>0</v>
      </c>
      <c r="AC1067" s="67">
        <v>1</v>
      </c>
      <c r="AD1067" s="75">
        <v>0</v>
      </c>
      <c r="AE1067" s="64">
        <v>2021477.45</v>
      </c>
      <c r="AF1067" s="27">
        <f t="shared" si="175"/>
        <v>20.628583892891402</v>
      </c>
      <c r="AG1067" s="88">
        <f>(AE1067-M1067)/M1067</f>
        <v>-5.0000000000000024E-2</v>
      </c>
      <c r="AH1067" s="26">
        <v>1646506.0172590623</v>
      </c>
      <c r="AI1067" s="27">
        <f t="shared" si="176"/>
        <v>16.802110509409374</v>
      </c>
      <c r="AJ1067" s="89">
        <f>(AH1067-M1067)/M1067</f>
        <v>-0.2262190625000001</v>
      </c>
      <c r="AK1067" s="67">
        <f t="shared" si="177"/>
        <v>0</v>
      </c>
      <c r="AL1067" s="67">
        <f t="shared" si="178"/>
        <v>1</v>
      </c>
      <c r="AM1067" s="75">
        <f t="shared" si="179"/>
        <v>0</v>
      </c>
    </row>
    <row r="1068" spans="1:39" x14ac:dyDescent="0.25">
      <c r="A1068" s="5"/>
      <c r="B1068" s="50" t="s">
        <v>403</v>
      </c>
      <c r="C1068" s="6" t="s">
        <v>416</v>
      </c>
      <c r="D1068" s="6" t="s">
        <v>417</v>
      </c>
      <c r="E1068" s="67" t="s">
        <v>2633</v>
      </c>
      <c r="F1068" s="76"/>
      <c r="G1068" s="8">
        <v>72729</v>
      </c>
      <c r="H1068" s="90">
        <f>VLOOKUP(C1068,'[1]Actualisation du CIF'!B$7:G$1272,6,0)</f>
        <v>0.25717200000000001</v>
      </c>
      <c r="I1068" s="68">
        <v>0.271235</v>
      </c>
      <c r="J1068" s="11">
        <v>262.64909499999999</v>
      </c>
      <c r="K1068" s="11">
        <v>401.16184900000002</v>
      </c>
      <c r="L1068" s="51">
        <v>20553.888846000002</v>
      </c>
      <c r="M1068" s="41">
        <v>1473676</v>
      </c>
      <c r="N1068" s="21">
        <v>20.262563764110602</v>
      </c>
      <c r="O1068" s="8">
        <v>0</v>
      </c>
      <c r="P1068" s="23">
        <v>4.6844410721771732E-3</v>
      </c>
      <c r="Q1068" s="24">
        <v>1</v>
      </c>
      <c r="R1068" s="24">
        <v>0</v>
      </c>
      <c r="S1068" s="42">
        <v>0</v>
      </c>
      <c r="T1068" s="32">
        <v>1473676</v>
      </c>
      <c r="U1068" s="39">
        <v>0</v>
      </c>
      <c r="V1068" s="64">
        <v>1399992.2</v>
      </c>
      <c r="W1068" s="27">
        <v>19.249435575905071</v>
      </c>
      <c r="X1068" s="88">
        <v>-5.0000000000000031E-2</v>
      </c>
      <c r="Y1068" s="26">
        <v>1162600.6518068959</v>
      </c>
      <c r="Z1068" s="27">
        <v>15.985379309586214</v>
      </c>
      <c r="AA1068" s="89">
        <v>-0.21108801947857206</v>
      </c>
      <c r="AB1068" s="67">
        <v>0</v>
      </c>
      <c r="AC1068" s="67">
        <v>1</v>
      </c>
      <c r="AD1068" s="75">
        <v>0</v>
      </c>
      <c r="AE1068" s="64">
        <v>1399992.2</v>
      </c>
      <c r="AF1068" s="27">
        <f t="shared" si="175"/>
        <v>19.249435575905071</v>
      </c>
      <c r="AG1068" s="88">
        <f>(AE1068-M1068)/M1068</f>
        <v>-5.0000000000000031E-2</v>
      </c>
      <c r="AH1068" s="26">
        <v>1146801.8846490402</v>
      </c>
      <c r="AI1068" s="27">
        <f t="shared" si="176"/>
        <v>15.768151420328069</v>
      </c>
      <c r="AJ1068" s="89">
        <f>(AH1068-M1068)/M1068</f>
        <v>-0.22180867120789088</v>
      </c>
      <c r="AK1068" s="67">
        <f t="shared" si="177"/>
        <v>0</v>
      </c>
      <c r="AL1068" s="67">
        <f t="shared" si="178"/>
        <v>1</v>
      </c>
      <c r="AM1068" s="75">
        <f t="shared" si="179"/>
        <v>0</v>
      </c>
    </row>
    <row r="1069" spans="1:39" x14ac:dyDescent="0.25">
      <c r="A1069" s="5"/>
      <c r="B1069" s="50" t="s">
        <v>403</v>
      </c>
      <c r="C1069" s="6" t="s">
        <v>2329</v>
      </c>
      <c r="D1069" s="6" t="s">
        <v>2330</v>
      </c>
      <c r="E1069" s="67" t="s">
        <v>947</v>
      </c>
      <c r="F1069" s="76"/>
      <c r="G1069" s="8">
        <v>27741</v>
      </c>
      <c r="H1069" s="90">
        <f>VLOOKUP(C1069,'[1]Actualisation du CIF'!B$7:G$1272,6,0)</f>
        <v>0.39735100000000001</v>
      </c>
      <c r="I1069" s="68">
        <v>0.35638700000000001</v>
      </c>
      <c r="J1069" s="11">
        <v>221.31228100000001</v>
      </c>
      <c r="K1069" s="11">
        <v>284.13949500000001</v>
      </c>
      <c r="L1069" s="51">
        <v>13473.08338</v>
      </c>
      <c r="M1069" s="41">
        <v>611254</v>
      </c>
      <c r="N1069" s="21">
        <v>22.034317436285644</v>
      </c>
      <c r="O1069" s="8">
        <v>0</v>
      </c>
      <c r="P1069" s="23">
        <v>2.1585099842113495E-4</v>
      </c>
      <c r="Q1069" s="24">
        <v>1</v>
      </c>
      <c r="R1069" s="24">
        <v>0</v>
      </c>
      <c r="S1069" s="42">
        <v>0</v>
      </c>
      <c r="T1069" s="32">
        <v>611254</v>
      </c>
      <c r="U1069" s="39">
        <v>0</v>
      </c>
      <c r="V1069" s="64">
        <v>672379.4</v>
      </c>
      <c r="W1069" s="27">
        <v>24.237749179914207</v>
      </c>
      <c r="X1069" s="88">
        <v>0.10000000000000003</v>
      </c>
      <c r="Y1069" s="26">
        <v>711812.41564889415</v>
      </c>
      <c r="Z1069" s="27">
        <v>25.659219770336115</v>
      </c>
      <c r="AA1069" s="89">
        <v>0.1645116688788853</v>
      </c>
      <c r="AB1069" s="67">
        <v>1</v>
      </c>
      <c r="AC1069" s="67">
        <v>0</v>
      </c>
      <c r="AD1069" s="75">
        <v>0</v>
      </c>
      <c r="AE1069" s="64">
        <v>580691.29999999993</v>
      </c>
      <c r="AF1069" s="27">
        <f t="shared" si="175"/>
        <v>20.932601564471359</v>
      </c>
      <c r="AG1069" s="88">
        <f>(AE1069-M1069)/M1069</f>
        <v>-5.0000000000000114E-2</v>
      </c>
      <c r="AH1069" s="26">
        <v>597061.623838639</v>
      </c>
      <c r="AI1069" s="27">
        <f t="shared" si="176"/>
        <v>21.522714532231678</v>
      </c>
      <c r="AJ1069" s="89">
        <f>(AH1069-M1069)/M1069</f>
        <v>-2.3218459366091668E-2</v>
      </c>
      <c r="AK1069" s="67">
        <f t="shared" si="177"/>
        <v>0</v>
      </c>
      <c r="AL1069" s="67">
        <f t="shared" si="178"/>
        <v>1</v>
      </c>
      <c r="AM1069" s="75">
        <f t="shared" si="179"/>
        <v>0</v>
      </c>
    </row>
    <row r="1070" spans="1:39" x14ac:dyDescent="0.25">
      <c r="A1070" s="5"/>
      <c r="B1070" s="50" t="s">
        <v>403</v>
      </c>
      <c r="C1070" s="6" t="s">
        <v>2339</v>
      </c>
      <c r="D1070" s="6" t="s">
        <v>2340</v>
      </c>
      <c r="E1070" s="67" t="s">
        <v>947</v>
      </c>
      <c r="F1070" s="76"/>
      <c r="G1070" s="8">
        <v>28009</v>
      </c>
      <c r="H1070" s="90">
        <f>VLOOKUP(C1070,'[1]Actualisation du CIF'!B$7:G$1272,6,0)</f>
        <v>0.33776600000000001</v>
      </c>
      <c r="I1070" s="68">
        <v>0.28365800000000002</v>
      </c>
      <c r="J1070" s="11">
        <v>342.59987899999999</v>
      </c>
      <c r="K1070" s="11">
        <v>284.13949500000001</v>
      </c>
      <c r="L1070" s="51">
        <v>16369.098236</v>
      </c>
      <c r="M1070" s="41">
        <v>13747</v>
      </c>
      <c r="N1070" s="21">
        <v>0.49080652647363349</v>
      </c>
      <c r="O1070" s="8">
        <v>0</v>
      </c>
      <c r="P1070" s="23">
        <v>-0.60749535064594606</v>
      </c>
      <c r="Q1070" s="24">
        <v>0</v>
      </c>
      <c r="R1070" s="24">
        <v>1</v>
      </c>
      <c r="S1070" s="42">
        <v>0</v>
      </c>
      <c r="T1070" s="32">
        <v>140045</v>
      </c>
      <c r="U1070" s="39">
        <v>1</v>
      </c>
      <c r="V1070" s="64">
        <v>154049.5</v>
      </c>
      <c r="W1070" s="27">
        <v>5.5</v>
      </c>
      <c r="X1070" s="88" t="s">
        <v>2632</v>
      </c>
      <c r="Y1070" s="26">
        <v>225543.87295000005</v>
      </c>
      <c r="Z1070" s="27">
        <v>8.0525500000000019</v>
      </c>
      <c r="AA1070" s="89" t="s">
        <v>2632</v>
      </c>
      <c r="AB1070" s="67">
        <v>1</v>
      </c>
      <c r="AC1070" s="67">
        <v>0</v>
      </c>
      <c r="AD1070" s="75">
        <v>0</v>
      </c>
      <c r="AE1070" s="64">
        <v>154049.5</v>
      </c>
      <c r="AF1070" s="27">
        <f t="shared" si="175"/>
        <v>5.5</v>
      </c>
      <c r="AG1070" s="88" t="s">
        <v>2632</v>
      </c>
      <c r="AH1070" s="26">
        <v>225543.87295000008</v>
      </c>
      <c r="AI1070" s="27">
        <f t="shared" si="176"/>
        <v>8.0525500000000019</v>
      </c>
      <c r="AJ1070" s="89" t="s">
        <v>2632</v>
      </c>
      <c r="AK1070" s="67">
        <f t="shared" si="177"/>
        <v>1</v>
      </c>
      <c r="AL1070" s="67">
        <f t="shared" si="178"/>
        <v>0</v>
      </c>
      <c r="AM1070" s="75">
        <f t="shared" si="179"/>
        <v>0</v>
      </c>
    </row>
    <row r="1071" spans="1:39" x14ac:dyDescent="0.25">
      <c r="A1071" s="5"/>
      <c r="B1071" s="50" t="s">
        <v>403</v>
      </c>
      <c r="C1071" s="6" t="s">
        <v>406</v>
      </c>
      <c r="D1071" s="6" t="s">
        <v>407</v>
      </c>
      <c r="E1071" s="67" t="s">
        <v>2633</v>
      </c>
      <c r="F1071" s="76" t="s">
        <v>2659</v>
      </c>
      <c r="G1071" s="8">
        <v>78238</v>
      </c>
      <c r="H1071" s="90">
        <f>VLOOKUP(C1071,'[1]Actualisation du CIF'!B$7:G$1272,6,0)</f>
        <v>0.34282800000000002</v>
      </c>
      <c r="I1071" s="68">
        <v>0.34282800000000002</v>
      </c>
      <c r="J1071" s="11">
        <v>216.603735</v>
      </c>
      <c r="K1071" s="11">
        <v>401.16184900000002</v>
      </c>
      <c r="L1071" s="51">
        <v>14468.784329</v>
      </c>
      <c r="M1071" s="41">
        <v>2586834</v>
      </c>
      <c r="N1071" s="21">
        <v>33.063651933842891</v>
      </c>
      <c r="O1071" s="8">
        <v>0</v>
      </c>
      <c r="P1071" s="23">
        <v>1.5612309158419648</v>
      </c>
      <c r="Q1071" s="24">
        <v>1</v>
      </c>
      <c r="R1071" s="24">
        <v>0</v>
      </c>
      <c r="S1071" s="42">
        <v>0</v>
      </c>
      <c r="T1071" s="32">
        <v>2586834</v>
      </c>
      <c r="U1071" s="39">
        <v>0</v>
      </c>
      <c r="V1071" s="64">
        <v>2586834</v>
      </c>
      <c r="W1071" s="27">
        <v>33.063651933842891</v>
      </c>
      <c r="X1071" s="88">
        <v>0</v>
      </c>
      <c r="Y1071" s="26">
        <v>2106992.4607124995</v>
      </c>
      <c r="Z1071" s="27">
        <v>26.930551147939614</v>
      </c>
      <c r="AA1071" s="89">
        <v>-0.18549375000000021</v>
      </c>
      <c r="AB1071" s="67">
        <v>0</v>
      </c>
      <c r="AC1071" s="67">
        <v>1</v>
      </c>
      <c r="AD1071" s="75">
        <v>0</v>
      </c>
      <c r="AE1071" s="64">
        <v>2586834</v>
      </c>
      <c r="AF1071" s="27">
        <f t="shared" si="175"/>
        <v>33.063651933842891</v>
      </c>
      <c r="AG1071" s="88">
        <f>(AE1071-M1071)/M1071</f>
        <v>0</v>
      </c>
      <c r="AH1071" s="26">
        <v>2586834</v>
      </c>
      <c r="AI1071" s="27">
        <f t="shared" si="176"/>
        <v>33.063651933842891</v>
      </c>
      <c r="AJ1071" s="89">
        <f>(AH1071-M1071)/M1071</f>
        <v>0</v>
      </c>
      <c r="AK1071" s="67">
        <f t="shared" si="177"/>
        <v>0</v>
      </c>
      <c r="AL1071" s="67">
        <f t="shared" si="178"/>
        <v>0</v>
      </c>
      <c r="AM1071" s="75">
        <f t="shared" si="179"/>
        <v>1</v>
      </c>
    </row>
    <row r="1072" spans="1:39" x14ac:dyDescent="0.25">
      <c r="A1072" s="5"/>
      <c r="B1072" s="50" t="s">
        <v>403</v>
      </c>
      <c r="C1072" s="6" t="s">
        <v>2327</v>
      </c>
      <c r="D1072" s="6" t="s">
        <v>2328</v>
      </c>
      <c r="E1072" s="67" t="s">
        <v>947</v>
      </c>
      <c r="F1072" s="76"/>
      <c r="G1072" s="8">
        <v>41262</v>
      </c>
      <c r="H1072" s="90">
        <f>VLOOKUP(C1072,'[1]Actualisation du CIF'!B$7:G$1272,6,0)</f>
        <v>0.43328</v>
      </c>
      <c r="I1072" s="68">
        <v>0.43488399999999999</v>
      </c>
      <c r="J1072" s="11">
        <v>300.95780600000001</v>
      </c>
      <c r="K1072" s="11">
        <v>284.13949500000001</v>
      </c>
      <c r="L1072" s="51">
        <v>16494.357646</v>
      </c>
      <c r="M1072" s="41">
        <v>94162</v>
      </c>
      <c r="N1072" s="21">
        <v>2.2820512820512819</v>
      </c>
      <c r="O1072" s="8">
        <v>0</v>
      </c>
      <c r="P1072" s="23">
        <v>-0.39566579794167561</v>
      </c>
      <c r="Q1072" s="24">
        <v>0</v>
      </c>
      <c r="R1072" s="24">
        <v>1</v>
      </c>
      <c r="S1072" s="42">
        <v>0</v>
      </c>
      <c r="T1072" s="32">
        <v>206310</v>
      </c>
      <c r="U1072" s="39">
        <v>1</v>
      </c>
      <c r="V1072" s="64">
        <v>226941</v>
      </c>
      <c r="W1072" s="27">
        <v>5.5</v>
      </c>
      <c r="X1072" s="88" t="s">
        <v>2632</v>
      </c>
      <c r="Y1072" s="26">
        <v>332264.31810000003</v>
      </c>
      <c r="Z1072" s="27">
        <v>8.0525500000000001</v>
      </c>
      <c r="AA1072" s="89" t="s">
        <v>2632</v>
      </c>
      <c r="AB1072" s="67">
        <v>1</v>
      </c>
      <c r="AC1072" s="67">
        <v>0</v>
      </c>
      <c r="AD1072" s="75">
        <v>0</v>
      </c>
      <c r="AE1072" s="64">
        <v>226941</v>
      </c>
      <c r="AF1072" s="27">
        <f t="shared" si="175"/>
        <v>5.5</v>
      </c>
      <c r="AG1072" s="88" t="s">
        <v>2632</v>
      </c>
      <c r="AH1072" s="26">
        <v>332264.31810000003</v>
      </c>
      <c r="AI1072" s="27">
        <f t="shared" si="176"/>
        <v>8.0525500000000001</v>
      </c>
      <c r="AJ1072" s="89" t="s">
        <v>2632</v>
      </c>
      <c r="AK1072" s="67">
        <f t="shared" si="177"/>
        <v>1</v>
      </c>
      <c r="AL1072" s="67">
        <f t="shared" si="178"/>
        <v>0</v>
      </c>
      <c r="AM1072" s="75">
        <f t="shared" si="179"/>
        <v>0</v>
      </c>
    </row>
    <row r="1073" spans="1:39" x14ac:dyDescent="0.25">
      <c r="A1073" s="5"/>
      <c r="B1073" s="50" t="s">
        <v>403</v>
      </c>
      <c r="C1073" s="6" t="s">
        <v>410</v>
      </c>
      <c r="D1073" s="6" t="s">
        <v>411</v>
      </c>
      <c r="E1073" s="67" t="s">
        <v>2633</v>
      </c>
      <c r="F1073" s="76"/>
      <c r="G1073" s="8">
        <v>133016</v>
      </c>
      <c r="H1073" s="90">
        <f>VLOOKUP(C1073,'[1]Actualisation du CIF'!B$7:G$1272,6,0)</f>
        <v>0.30509399999999998</v>
      </c>
      <c r="I1073" s="68">
        <v>0.302346</v>
      </c>
      <c r="J1073" s="11">
        <v>386.14060699999999</v>
      </c>
      <c r="K1073" s="11">
        <v>401.16184900000002</v>
      </c>
      <c r="L1073" s="51">
        <v>13969.266079000001</v>
      </c>
      <c r="M1073" s="41">
        <v>2247412</v>
      </c>
      <c r="N1073" s="21">
        <v>16.895802008780898</v>
      </c>
      <c r="O1073" s="8">
        <v>0</v>
      </c>
      <c r="P1073" s="23">
        <v>-0.10628132084207779</v>
      </c>
      <c r="Q1073" s="24">
        <v>0</v>
      </c>
      <c r="R1073" s="24">
        <v>1</v>
      </c>
      <c r="S1073" s="42">
        <v>0</v>
      </c>
      <c r="T1073" s="32">
        <v>2247412</v>
      </c>
      <c r="U1073" s="39">
        <v>0</v>
      </c>
      <c r="V1073" s="64">
        <v>2274532.8213724052</v>
      </c>
      <c r="W1073" s="27">
        <v>17.099693430658004</v>
      </c>
      <c r="X1073" s="88">
        <v>1.2067578785022577E-2</v>
      </c>
      <c r="Y1073" s="26">
        <v>2397300.6505106483</v>
      </c>
      <c r="Z1073" s="27">
        <v>18.022648782933242</v>
      </c>
      <c r="AA1073" s="89">
        <v>6.6693890800017211E-2</v>
      </c>
      <c r="AB1073" s="67">
        <v>1</v>
      </c>
      <c r="AC1073" s="67">
        <v>0</v>
      </c>
      <c r="AD1073" s="75">
        <v>0</v>
      </c>
      <c r="AE1073" s="64">
        <v>2135041.4</v>
      </c>
      <c r="AF1073" s="27">
        <f t="shared" si="175"/>
        <v>16.051011908341852</v>
      </c>
      <c r="AG1073" s="88">
        <f>(AE1073-M1073)/M1073</f>
        <v>-5.0000000000000044E-2</v>
      </c>
      <c r="AH1073" s="26">
        <v>2222134.4869488822</v>
      </c>
      <c r="AI1073" s="27">
        <f t="shared" si="176"/>
        <v>16.70576838086307</v>
      </c>
      <c r="AJ1073" s="89">
        <f>(AH1073-M1073)/M1073</f>
        <v>-1.1247387239686256E-2</v>
      </c>
      <c r="AK1073" s="67">
        <f t="shared" si="177"/>
        <v>0</v>
      </c>
      <c r="AL1073" s="67">
        <f t="shared" si="178"/>
        <v>1</v>
      </c>
      <c r="AM1073" s="75">
        <f t="shared" si="179"/>
        <v>0</v>
      </c>
    </row>
    <row r="1074" spans="1:39" x14ac:dyDescent="0.25">
      <c r="A1074" s="5"/>
      <c r="B1074" s="50" t="s">
        <v>403</v>
      </c>
      <c r="C1074" s="6" t="s">
        <v>2341</v>
      </c>
      <c r="D1074" s="6" t="s">
        <v>2342</v>
      </c>
      <c r="E1074" s="67" t="s">
        <v>947</v>
      </c>
      <c r="F1074" s="76"/>
      <c r="G1074" s="8">
        <v>18694</v>
      </c>
      <c r="H1074" s="90">
        <f>VLOOKUP(C1074,'[1]Actualisation du CIF'!B$7:G$1272,6,0)</f>
        <v>0.48552000000000001</v>
      </c>
      <c r="I1074" s="68">
        <v>0.48523699999999997</v>
      </c>
      <c r="J1074" s="11">
        <v>368.86904900000002</v>
      </c>
      <c r="K1074" s="11">
        <v>284.13949500000001</v>
      </c>
      <c r="L1074" s="51">
        <v>12936.8614</v>
      </c>
      <c r="M1074" s="41">
        <v>6262</v>
      </c>
      <c r="N1074" s="21">
        <v>0.33497378838129882</v>
      </c>
      <c r="O1074" s="8">
        <v>0</v>
      </c>
      <c r="P1074" s="23">
        <v>-0.81682743645578348</v>
      </c>
      <c r="Q1074" s="24">
        <v>0</v>
      </c>
      <c r="R1074" s="24">
        <v>1</v>
      </c>
      <c r="S1074" s="42">
        <v>0</v>
      </c>
      <c r="T1074" s="32">
        <v>93470</v>
      </c>
      <c r="U1074" s="39">
        <v>1</v>
      </c>
      <c r="V1074" s="64">
        <v>102817</v>
      </c>
      <c r="W1074" s="27">
        <v>5.5</v>
      </c>
      <c r="X1074" s="88" t="s">
        <v>2632</v>
      </c>
      <c r="Y1074" s="26">
        <v>150534.36970000004</v>
      </c>
      <c r="Z1074" s="27">
        <v>8.0525500000000019</v>
      </c>
      <c r="AA1074" s="89" t="s">
        <v>2632</v>
      </c>
      <c r="AB1074" s="67">
        <v>1</v>
      </c>
      <c r="AC1074" s="67">
        <v>0</v>
      </c>
      <c r="AD1074" s="75">
        <v>0</v>
      </c>
      <c r="AE1074" s="64">
        <v>102817</v>
      </c>
      <c r="AF1074" s="27">
        <f t="shared" si="175"/>
        <v>5.5</v>
      </c>
      <c r="AG1074" s="88" t="s">
        <v>2632</v>
      </c>
      <c r="AH1074" s="26">
        <v>150534.36970000004</v>
      </c>
      <c r="AI1074" s="27">
        <f t="shared" si="176"/>
        <v>8.0525500000000019</v>
      </c>
      <c r="AJ1074" s="89" t="s">
        <v>2632</v>
      </c>
      <c r="AK1074" s="67">
        <f t="shared" si="177"/>
        <v>1</v>
      </c>
      <c r="AL1074" s="67">
        <f t="shared" si="178"/>
        <v>0</v>
      </c>
      <c r="AM1074" s="75">
        <f t="shared" si="179"/>
        <v>0</v>
      </c>
    </row>
    <row r="1075" spans="1:39" x14ac:dyDescent="0.25">
      <c r="A1075" s="5"/>
      <c r="B1075" s="50" t="s">
        <v>403</v>
      </c>
      <c r="C1075" s="6" t="s">
        <v>2315</v>
      </c>
      <c r="D1075" s="6" t="s">
        <v>2316</v>
      </c>
      <c r="E1075" s="67" t="s">
        <v>947</v>
      </c>
      <c r="F1075" s="76"/>
      <c r="G1075" s="8">
        <v>43187</v>
      </c>
      <c r="H1075" s="90">
        <f>VLOOKUP(C1075,'[1]Actualisation du CIF'!B$7:G$1272,6,0)</f>
        <v>0.237486</v>
      </c>
      <c r="I1075" s="68">
        <v>0.23244899999999999</v>
      </c>
      <c r="J1075" s="11">
        <v>411.15666800000002</v>
      </c>
      <c r="K1075" s="11">
        <v>284.13949500000001</v>
      </c>
      <c r="L1075" s="51">
        <v>11562.298879</v>
      </c>
      <c r="M1075" s="41">
        <v>27275</v>
      </c>
      <c r="N1075" s="21">
        <v>0.63155579225229819</v>
      </c>
      <c r="O1075" s="8">
        <v>0</v>
      </c>
      <c r="P1075" s="23">
        <v>-0.59248851748728404</v>
      </c>
      <c r="Q1075" s="24">
        <v>0</v>
      </c>
      <c r="R1075" s="24">
        <v>1</v>
      </c>
      <c r="S1075" s="42">
        <v>0</v>
      </c>
      <c r="T1075" s="32">
        <v>215935</v>
      </c>
      <c r="U1075" s="39">
        <v>1</v>
      </c>
      <c r="V1075" s="64">
        <v>237528.5</v>
      </c>
      <c r="W1075" s="27">
        <v>5.5</v>
      </c>
      <c r="X1075" s="88" t="s">
        <v>2632</v>
      </c>
      <c r="Y1075" s="26">
        <v>347765.47685000015</v>
      </c>
      <c r="Z1075" s="27">
        <v>8.0525500000000036</v>
      </c>
      <c r="AA1075" s="89" t="s">
        <v>2632</v>
      </c>
      <c r="AB1075" s="67">
        <v>1</v>
      </c>
      <c r="AC1075" s="67">
        <v>0</v>
      </c>
      <c r="AD1075" s="75">
        <v>0</v>
      </c>
      <c r="AE1075" s="64">
        <v>237528.50000000003</v>
      </c>
      <c r="AF1075" s="27">
        <f t="shared" si="175"/>
        <v>5.5000000000000009</v>
      </c>
      <c r="AG1075" s="88" t="s">
        <v>2632</v>
      </c>
      <c r="AH1075" s="26">
        <v>347765.47685000021</v>
      </c>
      <c r="AI1075" s="27">
        <f t="shared" si="176"/>
        <v>8.0525500000000054</v>
      </c>
      <c r="AJ1075" s="89" t="s">
        <v>2632</v>
      </c>
      <c r="AK1075" s="67">
        <f t="shared" si="177"/>
        <v>1</v>
      </c>
      <c r="AL1075" s="67">
        <f t="shared" si="178"/>
        <v>0</v>
      </c>
      <c r="AM1075" s="75">
        <f t="shared" si="179"/>
        <v>0</v>
      </c>
    </row>
    <row r="1076" spans="1:39" x14ac:dyDescent="0.25">
      <c r="A1076" s="5"/>
      <c r="B1076" s="50" t="s">
        <v>403</v>
      </c>
      <c r="C1076" s="6" t="s">
        <v>408</v>
      </c>
      <c r="D1076" s="6" t="s">
        <v>409</v>
      </c>
      <c r="E1076" s="67" t="s">
        <v>2633</v>
      </c>
      <c r="F1076" s="76"/>
      <c r="G1076" s="8">
        <v>36643</v>
      </c>
      <c r="H1076" s="90">
        <f>VLOOKUP(C1076,'[1]Actualisation du CIF'!B$7:G$1272,6,0)</f>
        <v>0.46038400000000002</v>
      </c>
      <c r="I1076" s="68">
        <v>0.46038400000000002</v>
      </c>
      <c r="J1076" s="11">
        <v>645.09235899999999</v>
      </c>
      <c r="K1076" s="11">
        <v>401.16184900000002</v>
      </c>
      <c r="L1076" s="51">
        <v>16789.458119999999</v>
      </c>
      <c r="M1076" s="41">
        <v>0</v>
      </c>
      <c r="N1076" s="21">
        <v>0</v>
      </c>
      <c r="O1076" s="8">
        <v>-977068</v>
      </c>
      <c r="P1076" s="23">
        <v>-1</v>
      </c>
      <c r="Q1076" s="24">
        <v>0</v>
      </c>
      <c r="R1076" s="24">
        <v>1</v>
      </c>
      <c r="S1076" s="42">
        <v>0</v>
      </c>
      <c r="T1076" s="32">
        <v>183215</v>
      </c>
      <c r="U1076" s="39">
        <v>1</v>
      </c>
      <c r="V1076" s="64">
        <v>201536.5</v>
      </c>
      <c r="W1076" s="27">
        <v>5.5</v>
      </c>
      <c r="X1076" s="88" t="s">
        <v>2632</v>
      </c>
      <c r="Y1076" s="26">
        <v>295069.5896500001</v>
      </c>
      <c r="Z1076" s="27">
        <v>8.0525500000000019</v>
      </c>
      <c r="AA1076" s="89" t="s">
        <v>2632</v>
      </c>
      <c r="AB1076" s="67">
        <v>1</v>
      </c>
      <c r="AC1076" s="67">
        <v>0</v>
      </c>
      <c r="AD1076" s="75">
        <v>0</v>
      </c>
      <c r="AE1076" s="64">
        <v>201536.5</v>
      </c>
      <c r="AF1076" s="27">
        <f t="shared" si="175"/>
        <v>5.5</v>
      </c>
      <c r="AG1076" s="88" t="s">
        <v>2632</v>
      </c>
      <c r="AH1076" s="26">
        <v>295069.5896500001</v>
      </c>
      <c r="AI1076" s="27">
        <f t="shared" si="176"/>
        <v>8.0525500000000019</v>
      </c>
      <c r="AJ1076" s="89" t="s">
        <v>2632</v>
      </c>
      <c r="AK1076" s="67">
        <f t="shared" si="177"/>
        <v>1</v>
      </c>
      <c r="AL1076" s="67">
        <f t="shared" si="178"/>
        <v>0</v>
      </c>
      <c r="AM1076" s="75">
        <f t="shared" si="179"/>
        <v>0</v>
      </c>
    </row>
    <row r="1077" spans="1:39" x14ac:dyDescent="0.25">
      <c r="A1077" s="5"/>
      <c r="B1077" s="50" t="s">
        <v>403</v>
      </c>
      <c r="C1077" s="6" t="s">
        <v>2333</v>
      </c>
      <c r="D1077" s="6" t="s">
        <v>2334</v>
      </c>
      <c r="E1077" s="67" t="s">
        <v>947</v>
      </c>
      <c r="F1077" s="76"/>
      <c r="G1077" s="8">
        <v>37139</v>
      </c>
      <c r="H1077" s="90">
        <f>VLOOKUP(C1077,'[1]Actualisation du CIF'!B$7:G$1272,6,0)</f>
        <v>0.296379</v>
      </c>
      <c r="I1077" s="68">
        <v>0.299846</v>
      </c>
      <c r="J1077" s="11">
        <v>182.335793</v>
      </c>
      <c r="K1077" s="11">
        <v>284.13949500000001</v>
      </c>
      <c r="L1077" s="51">
        <v>17421.264804999999</v>
      </c>
      <c r="M1077" s="41">
        <v>632256</v>
      </c>
      <c r="N1077" s="21">
        <v>17.024044804652792</v>
      </c>
      <c r="O1077" s="8">
        <v>0</v>
      </c>
      <c r="P1077" s="23">
        <v>-8.7278270018673373E-2</v>
      </c>
      <c r="Q1077" s="24">
        <v>0</v>
      </c>
      <c r="R1077" s="24">
        <v>1</v>
      </c>
      <c r="S1077" s="42">
        <v>0</v>
      </c>
      <c r="T1077" s="32">
        <v>632256</v>
      </c>
      <c r="U1077" s="39">
        <v>0</v>
      </c>
      <c r="V1077" s="64">
        <v>681004.92476675543</v>
      </c>
      <c r="W1077" s="27">
        <v>18.336652165291351</v>
      </c>
      <c r="X1077" s="88">
        <v>7.7103142978090247E-2</v>
      </c>
      <c r="Y1077" s="26">
        <v>717762.14166003431</v>
      </c>
      <c r="Z1077" s="27">
        <v>19.326372321818958</v>
      </c>
      <c r="AA1077" s="89">
        <v>0.13523974728596377</v>
      </c>
      <c r="AB1077" s="67">
        <v>1</v>
      </c>
      <c r="AC1077" s="67">
        <v>0</v>
      </c>
      <c r="AD1077" s="75">
        <v>0</v>
      </c>
      <c r="AE1077" s="64">
        <v>612942.23439842591</v>
      </c>
      <c r="AF1077" s="27">
        <f t="shared" si="175"/>
        <v>16.504004803533373</v>
      </c>
      <c r="AG1077" s="88">
        <f>(AE1077-M1077)/M1077</f>
        <v>-3.0547382075573969E-2</v>
      </c>
      <c r="AH1077" s="26">
        <v>679094.19387829676</v>
      </c>
      <c r="AI1077" s="27">
        <f t="shared" si="176"/>
        <v>18.285204067915043</v>
      </c>
      <c r="AJ1077" s="89">
        <f>(AH1077-M1077)/M1077</f>
        <v>7.4081058745661191E-2</v>
      </c>
      <c r="AK1077" s="67">
        <f t="shared" si="177"/>
        <v>1</v>
      </c>
      <c r="AL1077" s="67">
        <f t="shared" si="178"/>
        <v>0</v>
      </c>
      <c r="AM1077" s="75">
        <f t="shared" si="179"/>
        <v>0</v>
      </c>
    </row>
    <row r="1078" spans="1:39" x14ac:dyDescent="0.25">
      <c r="A1078" s="5"/>
      <c r="B1078" s="50" t="s">
        <v>403</v>
      </c>
      <c r="C1078" s="6" t="s">
        <v>414</v>
      </c>
      <c r="D1078" s="6" t="s">
        <v>415</v>
      </c>
      <c r="E1078" s="67" t="s">
        <v>2633</v>
      </c>
      <c r="F1078" s="76"/>
      <c r="G1078" s="8">
        <v>104248</v>
      </c>
      <c r="H1078" s="90">
        <f>VLOOKUP(C1078,'[1]Actualisation du CIF'!B$7:G$1272,6,0)</f>
        <v>0.25419199999999997</v>
      </c>
      <c r="I1078" s="68">
        <v>0.26485300000000001</v>
      </c>
      <c r="J1078" s="11">
        <v>449.412823</v>
      </c>
      <c r="K1078" s="11">
        <v>401.16184900000002</v>
      </c>
      <c r="L1078" s="51">
        <v>17479.379260999998</v>
      </c>
      <c r="M1078" s="41">
        <v>1927199</v>
      </c>
      <c r="N1078" s="21">
        <v>18.486676003376562</v>
      </c>
      <c r="O1078" s="8">
        <v>0</v>
      </c>
      <c r="P1078" s="23">
        <v>4.5332108974586179E-2</v>
      </c>
      <c r="Q1078" s="24">
        <v>1</v>
      </c>
      <c r="R1078" s="24">
        <v>0</v>
      </c>
      <c r="S1078" s="42">
        <v>0</v>
      </c>
      <c r="T1078" s="32">
        <v>1927198.9999999998</v>
      </c>
      <c r="U1078" s="39">
        <v>0</v>
      </c>
      <c r="V1078" s="64">
        <v>1830839.0499999996</v>
      </c>
      <c r="W1078" s="27">
        <v>17.562342203207731</v>
      </c>
      <c r="X1078" s="88">
        <v>-5.0000000000000218E-2</v>
      </c>
      <c r="Y1078" s="26">
        <v>1491229.8489690619</v>
      </c>
      <c r="Z1078" s="27">
        <v>14.304637489151464</v>
      </c>
      <c r="AA1078" s="89">
        <v>-0.22621906250000035</v>
      </c>
      <c r="AB1078" s="67">
        <v>0</v>
      </c>
      <c r="AC1078" s="67">
        <v>1</v>
      </c>
      <c r="AD1078" s="75">
        <v>0</v>
      </c>
      <c r="AE1078" s="64">
        <v>1830839.0499999996</v>
      </c>
      <c r="AF1078" s="27">
        <f t="shared" si="175"/>
        <v>17.562342203207731</v>
      </c>
      <c r="AG1078" s="88">
        <f>(AE1078-M1078)/M1078</f>
        <v>-5.0000000000000218E-2</v>
      </c>
      <c r="AH1078" s="26">
        <v>1491229.8489690619</v>
      </c>
      <c r="AI1078" s="27">
        <f t="shared" si="176"/>
        <v>14.304637489151464</v>
      </c>
      <c r="AJ1078" s="89">
        <f>(AH1078-M1078)/M1078</f>
        <v>-0.22621906250000035</v>
      </c>
      <c r="AK1078" s="67">
        <f t="shared" si="177"/>
        <v>0</v>
      </c>
      <c r="AL1078" s="67">
        <f t="shared" si="178"/>
        <v>1</v>
      </c>
      <c r="AM1078" s="75">
        <f t="shared" si="179"/>
        <v>0</v>
      </c>
    </row>
    <row r="1079" spans="1:39" x14ac:dyDescent="0.25">
      <c r="A1079" s="5"/>
      <c r="B1079" s="50" t="s">
        <v>403</v>
      </c>
      <c r="C1079" s="6" t="s">
        <v>2321</v>
      </c>
      <c r="D1079" s="6" t="s">
        <v>2322</v>
      </c>
      <c r="E1079" s="67" t="s">
        <v>947</v>
      </c>
      <c r="F1079" s="76"/>
      <c r="G1079" s="8">
        <v>26751</v>
      </c>
      <c r="H1079" s="90">
        <f>VLOOKUP(C1079,'[1]Actualisation du CIF'!B$7:G$1272,6,0)</f>
        <v>0.25435400000000002</v>
      </c>
      <c r="I1079" s="68">
        <v>0.24890799999999999</v>
      </c>
      <c r="J1079" s="11">
        <v>514.66502200000002</v>
      </c>
      <c r="K1079" s="11">
        <v>284.13949500000001</v>
      </c>
      <c r="L1079" s="51">
        <v>17282.155715000001</v>
      </c>
      <c r="M1079" s="41">
        <v>0</v>
      </c>
      <c r="N1079" s="21">
        <v>0</v>
      </c>
      <c r="O1079" s="8">
        <v>-12380</v>
      </c>
      <c r="P1079" s="23">
        <v>-1</v>
      </c>
      <c r="Q1079" s="24">
        <v>0</v>
      </c>
      <c r="R1079" s="24">
        <v>1</v>
      </c>
      <c r="S1079" s="42">
        <v>0</v>
      </c>
      <c r="T1079" s="32">
        <v>133755</v>
      </c>
      <c r="U1079" s="39">
        <v>1</v>
      </c>
      <c r="V1079" s="64">
        <v>147130.5</v>
      </c>
      <c r="W1079" s="27">
        <v>5.5</v>
      </c>
      <c r="X1079" s="88" t="s">
        <v>2632</v>
      </c>
      <c r="Y1079" s="26">
        <v>215413.76505000007</v>
      </c>
      <c r="Z1079" s="27">
        <v>8.0525500000000036</v>
      </c>
      <c r="AA1079" s="89" t="s">
        <v>2632</v>
      </c>
      <c r="AB1079" s="67">
        <v>1</v>
      </c>
      <c r="AC1079" s="67">
        <v>0</v>
      </c>
      <c r="AD1079" s="75">
        <v>0</v>
      </c>
      <c r="AE1079" s="64">
        <v>147130.5</v>
      </c>
      <c r="AF1079" s="27">
        <f t="shared" si="175"/>
        <v>5.5</v>
      </c>
      <c r="AG1079" s="88" t="s">
        <v>2632</v>
      </c>
      <c r="AH1079" s="26">
        <v>215413.76505000007</v>
      </c>
      <c r="AI1079" s="27">
        <f t="shared" si="176"/>
        <v>8.0525500000000036</v>
      </c>
      <c r="AJ1079" s="89" t="s">
        <v>2632</v>
      </c>
      <c r="AK1079" s="67">
        <f t="shared" si="177"/>
        <v>1</v>
      </c>
      <c r="AL1079" s="67">
        <f t="shared" si="178"/>
        <v>0</v>
      </c>
      <c r="AM1079" s="75">
        <f t="shared" si="179"/>
        <v>0</v>
      </c>
    </row>
    <row r="1080" spans="1:39" x14ac:dyDescent="0.25">
      <c r="A1080" s="5"/>
      <c r="B1080" s="50" t="s">
        <v>403</v>
      </c>
      <c r="C1080" s="6" t="s">
        <v>2335</v>
      </c>
      <c r="D1080" s="6" t="s">
        <v>2336</v>
      </c>
      <c r="E1080" s="67" t="s">
        <v>947</v>
      </c>
      <c r="F1080" s="76"/>
      <c r="G1080" s="8">
        <v>28055</v>
      </c>
      <c r="H1080" s="90">
        <f>VLOOKUP(C1080,'[1]Actualisation du CIF'!B$7:G$1272,6,0)</f>
        <v>0.32032899999999997</v>
      </c>
      <c r="I1080" s="68">
        <v>0.45429399999999998</v>
      </c>
      <c r="J1080" s="11">
        <v>323.99689899999998</v>
      </c>
      <c r="K1080" s="11">
        <v>284.13949500000001</v>
      </c>
      <c r="L1080" s="51">
        <v>13368.791402000001</v>
      </c>
      <c r="M1080" s="41">
        <v>389095</v>
      </c>
      <c r="N1080" s="21">
        <v>13.869007307075387</v>
      </c>
      <c r="O1080" s="8">
        <v>0</v>
      </c>
      <c r="P1080" s="23">
        <v>4.6899951876714918E-3</v>
      </c>
      <c r="Q1080" s="24">
        <v>1</v>
      </c>
      <c r="R1080" s="24">
        <v>0</v>
      </c>
      <c r="S1080" s="42">
        <v>0</v>
      </c>
      <c r="T1080" s="32">
        <v>389095</v>
      </c>
      <c r="U1080" s="39">
        <v>0</v>
      </c>
      <c r="V1080" s="64">
        <v>428004.50000000006</v>
      </c>
      <c r="W1080" s="27">
        <v>15.255908037782929</v>
      </c>
      <c r="X1080" s="88">
        <v>0.10000000000000014</v>
      </c>
      <c r="Y1080" s="26">
        <v>510651.84050668823</v>
      </c>
      <c r="Z1080" s="27">
        <v>18.201812172756664</v>
      </c>
      <c r="AA1080" s="89">
        <v>0.31240915587886819</v>
      </c>
      <c r="AB1080" s="67">
        <v>1</v>
      </c>
      <c r="AC1080" s="67">
        <v>0</v>
      </c>
      <c r="AD1080" s="75">
        <v>0</v>
      </c>
      <c r="AE1080" s="64">
        <v>428004.50000000006</v>
      </c>
      <c r="AF1080" s="27">
        <f t="shared" si="175"/>
        <v>15.255908037782929</v>
      </c>
      <c r="AG1080" s="88">
        <f>(AE1080-M1080)/M1080</f>
        <v>0.10000000000000014</v>
      </c>
      <c r="AH1080" s="26">
        <v>626641.38845000032</v>
      </c>
      <c r="AI1080" s="27">
        <f t="shared" si="176"/>
        <v>22.336174958117994</v>
      </c>
      <c r="AJ1080" s="89">
        <f>(AH1080-M1080)/M1080</f>
        <v>0.61051000000000077</v>
      </c>
      <c r="AK1080" s="67">
        <f t="shared" si="177"/>
        <v>1</v>
      </c>
      <c r="AL1080" s="67">
        <f t="shared" si="178"/>
        <v>0</v>
      </c>
      <c r="AM1080" s="75">
        <f t="shared" si="179"/>
        <v>0</v>
      </c>
    </row>
    <row r="1081" spans="1:39" x14ac:dyDescent="0.25">
      <c r="A1081" s="5"/>
      <c r="B1081" s="50" t="s">
        <v>418</v>
      </c>
      <c r="C1081" s="6" t="s">
        <v>891</v>
      </c>
      <c r="D1081" s="6" t="s">
        <v>892</v>
      </c>
      <c r="E1081" s="67" t="s">
        <v>543</v>
      </c>
      <c r="F1081" s="76"/>
      <c r="G1081" s="8">
        <v>26061</v>
      </c>
      <c r="H1081" s="90">
        <f>VLOOKUP(C1081,'[1]Actualisation du CIF'!B$7:G$1272,6,0)</f>
        <v>0.214063</v>
      </c>
      <c r="I1081" s="68">
        <v>0.214063</v>
      </c>
      <c r="J1081" s="11">
        <v>296.77871099999999</v>
      </c>
      <c r="K1081" s="11">
        <v>177.267167</v>
      </c>
      <c r="L1081" s="51">
        <v>26524.093476999999</v>
      </c>
      <c r="M1081" s="41">
        <v>66331</v>
      </c>
      <c r="N1081" s="21">
        <v>2.5452208280572504</v>
      </c>
      <c r="O1081" s="8">
        <v>0</v>
      </c>
      <c r="P1081" s="23">
        <v>-4.0257294201929983E-4</v>
      </c>
      <c r="Q1081" s="24">
        <v>0</v>
      </c>
      <c r="R1081" s="24">
        <v>1</v>
      </c>
      <c r="S1081" s="42">
        <v>0</v>
      </c>
      <c r="T1081" s="32">
        <v>130305</v>
      </c>
      <c r="U1081" s="39">
        <v>1</v>
      </c>
      <c r="V1081" s="64">
        <v>143335.5</v>
      </c>
      <c r="W1081" s="27">
        <v>5.5</v>
      </c>
      <c r="X1081" s="88" t="s">
        <v>2632</v>
      </c>
      <c r="Y1081" s="26">
        <v>209857.50555000009</v>
      </c>
      <c r="Z1081" s="27">
        <v>8.0525500000000036</v>
      </c>
      <c r="AA1081" s="89" t="s">
        <v>2632</v>
      </c>
      <c r="AB1081" s="67">
        <v>1</v>
      </c>
      <c r="AC1081" s="67">
        <v>0</v>
      </c>
      <c r="AD1081" s="75">
        <v>0</v>
      </c>
      <c r="AE1081" s="64">
        <v>143335.5</v>
      </c>
      <c r="AF1081" s="27">
        <f t="shared" si="175"/>
        <v>5.5</v>
      </c>
      <c r="AG1081" s="88" t="s">
        <v>2632</v>
      </c>
      <c r="AH1081" s="26">
        <v>209857.50555000009</v>
      </c>
      <c r="AI1081" s="27">
        <f t="shared" si="176"/>
        <v>8.0525500000000036</v>
      </c>
      <c r="AJ1081" s="89" t="s">
        <v>2632</v>
      </c>
      <c r="AK1081" s="67">
        <f t="shared" si="177"/>
        <v>1</v>
      </c>
      <c r="AL1081" s="67">
        <f t="shared" si="178"/>
        <v>0</v>
      </c>
      <c r="AM1081" s="75">
        <f t="shared" si="179"/>
        <v>0</v>
      </c>
    </row>
    <row r="1082" spans="1:39" x14ac:dyDescent="0.25">
      <c r="A1082" s="5"/>
      <c r="B1082" s="50" t="s">
        <v>418</v>
      </c>
      <c r="C1082" s="6" t="s">
        <v>2343</v>
      </c>
      <c r="D1082" s="6" t="s">
        <v>2344</v>
      </c>
      <c r="E1082" s="67" t="s">
        <v>947</v>
      </c>
      <c r="F1082" s="76"/>
      <c r="G1082" s="8">
        <v>22968</v>
      </c>
      <c r="H1082" s="90">
        <f>VLOOKUP(C1082,'[1]Actualisation du CIF'!B$7:G$1272,6,0)</f>
        <v>0.31123099999999998</v>
      </c>
      <c r="I1082" s="68">
        <v>0.31123099999999998</v>
      </c>
      <c r="J1082" s="11">
        <v>419.45902999999998</v>
      </c>
      <c r="K1082" s="11">
        <v>284.13949500000001</v>
      </c>
      <c r="L1082" s="51">
        <v>30620.619251</v>
      </c>
      <c r="M1082" s="41">
        <v>165446</v>
      </c>
      <c r="N1082" s="21">
        <v>7.2033263671194705</v>
      </c>
      <c r="O1082" s="8">
        <v>0</v>
      </c>
      <c r="P1082" s="23">
        <v>-0.10926463200138303</v>
      </c>
      <c r="Q1082" s="24">
        <v>0</v>
      </c>
      <c r="R1082" s="24">
        <v>1</v>
      </c>
      <c r="S1082" s="42">
        <v>0</v>
      </c>
      <c r="T1082" s="32">
        <v>165446</v>
      </c>
      <c r="U1082" s="39">
        <v>0</v>
      </c>
      <c r="V1082" s="64">
        <v>181990.6</v>
      </c>
      <c r="W1082" s="27">
        <v>7.9236590038314176</v>
      </c>
      <c r="X1082" s="88">
        <v>0.10000000000000003</v>
      </c>
      <c r="Y1082" s="26">
        <v>266452.4374600001</v>
      </c>
      <c r="Z1082" s="27">
        <v>11.601029147509584</v>
      </c>
      <c r="AA1082" s="89">
        <v>0.61051000000000066</v>
      </c>
      <c r="AB1082" s="67">
        <v>1</v>
      </c>
      <c r="AC1082" s="67">
        <v>0</v>
      </c>
      <c r="AD1082" s="75">
        <v>0</v>
      </c>
      <c r="AE1082" s="64">
        <v>181990.6</v>
      </c>
      <c r="AF1082" s="27">
        <f t="shared" si="175"/>
        <v>7.9236590038314176</v>
      </c>
      <c r="AG1082" s="88">
        <f>(AE1082-M1082)/M1082</f>
        <v>0.10000000000000003</v>
      </c>
      <c r="AH1082" s="26">
        <v>266452.4374600001</v>
      </c>
      <c r="AI1082" s="27">
        <f t="shared" si="176"/>
        <v>11.601029147509584</v>
      </c>
      <c r="AJ1082" s="89">
        <f>(AH1082-M1082)/M1082</f>
        <v>0.61051000000000066</v>
      </c>
      <c r="AK1082" s="67">
        <f t="shared" si="177"/>
        <v>1</v>
      </c>
      <c r="AL1082" s="67">
        <f t="shared" si="178"/>
        <v>0</v>
      </c>
      <c r="AM1082" s="75">
        <f t="shared" si="179"/>
        <v>0</v>
      </c>
    </row>
    <row r="1083" spans="1:39" x14ac:dyDescent="0.25">
      <c r="A1083" s="5"/>
      <c r="B1083" s="50" t="s">
        <v>418</v>
      </c>
      <c r="C1083" s="6" t="s">
        <v>419</v>
      </c>
      <c r="D1083" s="6" t="s">
        <v>420</v>
      </c>
      <c r="E1083" s="67" t="s">
        <v>2633</v>
      </c>
      <c r="F1083" s="76"/>
      <c r="G1083" s="8">
        <v>344630</v>
      </c>
      <c r="H1083" s="90">
        <f>VLOOKUP(C1083,'[1]Actualisation du CIF'!B$7:G$1272,6,0)</f>
        <v>0.14213100000000001</v>
      </c>
      <c r="I1083" s="68">
        <v>0.14385200000000001</v>
      </c>
      <c r="J1083" s="11">
        <v>468.34204799999998</v>
      </c>
      <c r="K1083" s="11">
        <v>401.16184900000002</v>
      </c>
      <c r="L1083" s="51">
        <v>23435.476039000001</v>
      </c>
      <c r="M1083" s="41">
        <v>10249025</v>
      </c>
      <c r="N1083" s="21">
        <v>29.739213069088589</v>
      </c>
      <c r="O1083" s="8">
        <v>0</v>
      </c>
      <c r="P1083" s="23">
        <v>-6.4288520992676582E-2</v>
      </c>
      <c r="Q1083" s="24">
        <v>0</v>
      </c>
      <c r="R1083" s="24">
        <v>1</v>
      </c>
      <c r="S1083" s="42">
        <v>0</v>
      </c>
      <c r="T1083" s="32">
        <v>10249025</v>
      </c>
      <c r="U1083" s="39">
        <v>0</v>
      </c>
      <c r="V1083" s="64">
        <v>9736573.75</v>
      </c>
      <c r="W1083" s="27">
        <v>28.252252415634157</v>
      </c>
      <c r="X1083" s="88">
        <v>-0.05</v>
      </c>
      <c r="Y1083" s="26">
        <v>7930500.1729609361</v>
      </c>
      <c r="Z1083" s="27">
        <v>23.011636169111615</v>
      </c>
      <c r="AA1083" s="89">
        <v>-0.22621906250000015</v>
      </c>
      <c r="AB1083" s="67">
        <v>0</v>
      </c>
      <c r="AC1083" s="67">
        <v>1</v>
      </c>
      <c r="AD1083" s="75">
        <v>0</v>
      </c>
      <c r="AE1083" s="64">
        <v>9736573.75</v>
      </c>
      <c r="AF1083" s="27">
        <f t="shared" si="175"/>
        <v>28.252252415634157</v>
      </c>
      <c r="AG1083" s="88">
        <f>(AE1083-M1083)/M1083</f>
        <v>-0.05</v>
      </c>
      <c r="AH1083" s="26">
        <v>7930500.1729609352</v>
      </c>
      <c r="AI1083" s="27">
        <f t="shared" si="176"/>
        <v>23.011636169111615</v>
      </c>
      <c r="AJ1083" s="89">
        <f>(AH1083-M1083)/M1083</f>
        <v>-0.22621906250000023</v>
      </c>
      <c r="AK1083" s="67">
        <f t="shared" si="177"/>
        <v>0</v>
      </c>
      <c r="AL1083" s="67">
        <f t="shared" si="178"/>
        <v>1</v>
      </c>
      <c r="AM1083" s="75">
        <f t="shared" si="179"/>
        <v>0</v>
      </c>
    </row>
    <row r="1084" spans="1:39" x14ac:dyDescent="0.25">
      <c r="A1084" s="5"/>
      <c r="B1084" s="50" t="s">
        <v>418</v>
      </c>
      <c r="C1084" s="6" t="s">
        <v>423</v>
      </c>
      <c r="D1084" s="6" t="s">
        <v>424</v>
      </c>
      <c r="E1084" s="67" t="s">
        <v>2633</v>
      </c>
      <c r="F1084" s="76"/>
      <c r="G1084" s="8">
        <v>232814</v>
      </c>
      <c r="H1084" s="90">
        <f>VLOOKUP(C1084,'[1]Actualisation du CIF'!B$7:G$1272,6,0)</f>
        <v>0.39651500000000001</v>
      </c>
      <c r="I1084" s="68">
        <v>0.41077599999999997</v>
      </c>
      <c r="J1084" s="11">
        <v>642.01731099999995</v>
      </c>
      <c r="K1084" s="11">
        <v>401.16184900000002</v>
      </c>
      <c r="L1084" s="51">
        <v>16388.409527</v>
      </c>
      <c r="M1084" s="41">
        <v>0</v>
      </c>
      <c r="N1084" s="21">
        <v>0</v>
      </c>
      <c r="O1084" s="8">
        <v>-995301</v>
      </c>
      <c r="P1084" s="23">
        <v>0</v>
      </c>
      <c r="Q1084" s="24">
        <v>0</v>
      </c>
      <c r="R1084" s="24">
        <v>0</v>
      </c>
      <c r="S1084" s="42">
        <v>1</v>
      </c>
      <c r="T1084" s="32">
        <v>1164070</v>
      </c>
      <c r="U1084" s="39">
        <v>1</v>
      </c>
      <c r="V1084" s="64">
        <v>1280477</v>
      </c>
      <c r="W1084" s="27">
        <v>5.5</v>
      </c>
      <c r="X1084" s="88" t="s">
        <v>2632</v>
      </c>
      <c r="Y1084" s="26">
        <v>1874746.3757000007</v>
      </c>
      <c r="Z1084" s="27">
        <v>8.0525500000000036</v>
      </c>
      <c r="AA1084" s="89" t="s">
        <v>2632</v>
      </c>
      <c r="AB1084" s="67">
        <v>1</v>
      </c>
      <c r="AC1084" s="67">
        <v>0</v>
      </c>
      <c r="AD1084" s="75">
        <v>0</v>
      </c>
      <c r="AE1084" s="64">
        <v>1280477</v>
      </c>
      <c r="AF1084" s="27">
        <f t="shared" si="175"/>
        <v>5.5</v>
      </c>
      <c r="AG1084" s="88" t="s">
        <v>2632</v>
      </c>
      <c r="AH1084" s="26">
        <v>1874746.3757000007</v>
      </c>
      <c r="AI1084" s="27">
        <f t="shared" si="176"/>
        <v>8.0525500000000036</v>
      </c>
      <c r="AJ1084" s="89" t="s">
        <v>2632</v>
      </c>
      <c r="AK1084" s="67">
        <f t="shared" si="177"/>
        <v>1</v>
      </c>
      <c r="AL1084" s="67">
        <f t="shared" si="178"/>
        <v>0</v>
      </c>
      <c r="AM1084" s="75">
        <f t="shared" si="179"/>
        <v>0</v>
      </c>
    </row>
    <row r="1085" spans="1:39" x14ac:dyDescent="0.25">
      <c r="A1085" s="5"/>
      <c r="B1085" s="50" t="s">
        <v>418</v>
      </c>
      <c r="C1085" s="6" t="s">
        <v>2577</v>
      </c>
      <c r="D1085" s="6" t="s">
        <v>2578</v>
      </c>
      <c r="E1085" s="67" t="s">
        <v>2562</v>
      </c>
      <c r="F1085" s="76"/>
      <c r="G1085" s="8">
        <v>417235</v>
      </c>
      <c r="H1085" s="90">
        <f>VLOOKUP(C1085,'[1]Actualisation du CIF'!B$7:G$1272,6,0)</f>
        <v>0.34381299999999998</v>
      </c>
      <c r="I1085" s="68">
        <v>0.34141899999999997</v>
      </c>
      <c r="J1085" s="11">
        <v>479.24374999999998</v>
      </c>
      <c r="K1085" s="11">
        <v>585.37420134364731</v>
      </c>
      <c r="L1085" s="51">
        <v>15547.24217</v>
      </c>
      <c r="M1085" s="41">
        <v>15244131</v>
      </c>
      <c r="N1085" s="21">
        <v>36.536079187987582</v>
      </c>
      <c r="O1085" s="8">
        <v>0</v>
      </c>
      <c r="P1085" s="23">
        <v>4.7769662938762971E-3</v>
      </c>
      <c r="Q1085" s="24">
        <v>1</v>
      </c>
      <c r="R1085" s="24">
        <v>0</v>
      </c>
      <c r="S1085" s="42">
        <v>0</v>
      </c>
      <c r="T1085" s="32">
        <v>15244130.999999998</v>
      </c>
      <c r="U1085" s="39">
        <v>0</v>
      </c>
      <c r="V1085" s="64">
        <v>14481924.449999997</v>
      </c>
      <c r="W1085" s="27">
        <v>34.709275228588197</v>
      </c>
      <c r="X1085" s="88">
        <v>-5.0000000000000169E-2</v>
      </c>
      <c r="Y1085" s="26">
        <v>11795617.976552809</v>
      </c>
      <c r="Z1085" s="27">
        <v>28.270921606655264</v>
      </c>
      <c r="AA1085" s="89">
        <v>-0.22621906250000026</v>
      </c>
      <c r="AB1085" s="67">
        <v>0</v>
      </c>
      <c r="AC1085" s="67">
        <v>1</v>
      </c>
      <c r="AD1085" s="75">
        <v>0</v>
      </c>
      <c r="AE1085" s="64">
        <v>14481924.449999997</v>
      </c>
      <c r="AF1085" s="27">
        <f t="shared" si="175"/>
        <v>34.709275228588197</v>
      </c>
      <c r="AG1085" s="88">
        <f>(AE1085-M1085)/M1085</f>
        <v>-5.0000000000000169E-2</v>
      </c>
      <c r="AH1085" s="26">
        <v>11795617.976552809</v>
      </c>
      <c r="AI1085" s="27">
        <f t="shared" si="176"/>
        <v>28.270921606655264</v>
      </c>
      <c r="AJ1085" s="89">
        <f>(AH1085-M1085)/M1085</f>
        <v>-0.22621906250000026</v>
      </c>
      <c r="AK1085" s="67">
        <f t="shared" si="177"/>
        <v>0</v>
      </c>
      <c r="AL1085" s="67">
        <f t="shared" si="178"/>
        <v>1</v>
      </c>
      <c r="AM1085" s="75">
        <f t="shared" si="179"/>
        <v>0</v>
      </c>
    </row>
    <row r="1086" spans="1:39" x14ac:dyDescent="0.25">
      <c r="A1086" s="5"/>
      <c r="B1086" s="50" t="s">
        <v>418</v>
      </c>
      <c r="C1086" s="6" t="s">
        <v>2349</v>
      </c>
      <c r="D1086" s="6" t="s">
        <v>2350</v>
      </c>
      <c r="E1086" s="67" t="s">
        <v>947</v>
      </c>
      <c r="F1086" s="76"/>
      <c r="G1086" s="8">
        <v>23497</v>
      </c>
      <c r="H1086" s="90">
        <f>VLOOKUP(C1086,'[1]Actualisation du CIF'!B$7:G$1272,6,0)</f>
        <v>0.33300600000000002</v>
      </c>
      <c r="I1086" s="68">
        <v>0.30442799999999998</v>
      </c>
      <c r="J1086" s="11">
        <v>338.67932100000002</v>
      </c>
      <c r="K1086" s="11">
        <v>284.13949500000001</v>
      </c>
      <c r="L1086" s="51">
        <v>15143.510096</v>
      </c>
      <c r="M1086" s="41">
        <v>423000</v>
      </c>
      <c r="N1086" s="21">
        <v>18.002298165723285</v>
      </c>
      <c r="O1086" s="8">
        <v>0</v>
      </c>
      <c r="P1086" s="23">
        <v>7.3236330726201898E-3</v>
      </c>
      <c r="Q1086" s="24">
        <v>1</v>
      </c>
      <c r="R1086" s="24">
        <v>0</v>
      </c>
      <c r="S1086" s="42">
        <v>0</v>
      </c>
      <c r="T1086" s="32">
        <v>423000.00000000006</v>
      </c>
      <c r="U1086" s="39">
        <v>0</v>
      </c>
      <c r="V1086" s="64">
        <v>401850.00000000006</v>
      </c>
      <c r="W1086" s="27">
        <v>17.102183257437122</v>
      </c>
      <c r="X1086" s="88">
        <v>-4.9999999999999864E-2</v>
      </c>
      <c r="Y1086" s="26">
        <v>419635.94409816049</v>
      </c>
      <c r="Z1086" s="27">
        <v>17.859128573782204</v>
      </c>
      <c r="AA1086" s="89">
        <v>-7.9528508317719005E-3</v>
      </c>
      <c r="AB1086" s="67">
        <v>0</v>
      </c>
      <c r="AC1086" s="67">
        <v>1</v>
      </c>
      <c r="AD1086" s="75">
        <v>0</v>
      </c>
      <c r="AE1086" s="64">
        <v>401850.00000000006</v>
      </c>
      <c r="AF1086" s="27">
        <f t="shared" si="175"/>
        <v>17.102183257437122</v>
      </c>
      <c r="AG1086" s="88">
        <f>(AE1086-M1086)/M1086</f>
        <v>-4.9999999999999864E-2</v>
      </c>
      <c r="AH1086" s="26">
        <v>358894.89853684936</v>
      </c>
      <c r="AI1086" s="27">
        <f t="shared" si="176"/>
        <v>15.27407322368172</v>
      </c>
      <c r="AJ1086" s="89">
        <f>(AH1086-M1086)/M1086</f>
        <v>-0.15154870322257835</v>
      </c>
      <c r="AK1086" s="67">
        <f t="shared" si="177"/>
        <v>0</v>
      </c>
      <c r="AL1086" s="67">
        <f t="shared" si="178"/>
        <v>1</v>
      </c>
      <c r="AM1086" s="75">
        <f t="shared" si="179"/>
        <v>0</v>
      </c>
    </row>
    <row r="1087" spans="1:39" x14ac:dyDescent="0.25">
      <c r="A1087" s="5"/>
      <c r="B1087" s="50" t="s">
        <v>418</v>
      </c>
      <c r="C1087" s="6" t="s">
        <v>425</v>
      </c>
      <c r="D1087" s="6" t="s">
        <v>426</v>
      </c>
      <c r="E1087" s="67" t="s">
        <v>2633</v>
      </c>
      <c r="F1087" s="76"/>
      <c r="G1087" s="8">
        <v>81168</v>
      </c>
      <c r="H1087" s="90">
        <f>VLOOKUP(C1087,'[1]Actualisation du CIF'!B$7:G$1272,6,0)</f>
        <v>0.28255000000000002</v>
      </c>
      <c r="I1087" s="68">
        <v>0.23366300000000001</v>
      </c>
      <c r="J1087" s="11">
        <v>472.85979700000001</v>
      </c>
      <c r="K1087" s="11">
        <v>401.16184900000002</v>
      </c>
      <c r="L1087" s="51">
        <v>20241.001832000002</v>
      </c>
      <c r="M1087" s="41">
        <v>1924969</v>
      </c>
      <c r="N1087" s="21">
        <v>23.715860930415928</v>
      </c>
      <c r="O1087" s="8">
        <v>0</v>
      </c>
      <c r="P1087" s="23">
        <v>-1.5517997075865468E-3</v>
      </c>
      <c r="Q1087" s="24">
        <v>0</v>
      </c>
      <c r="R1087" s="24">
        <v>1</v>
      </c>
      <c r="S1087" s="42">
        <v>0</v>
      </c>
      <c r="T1087" s="32">
        <v>1924969</v>
      </c>
      <c r="U1087" s="39">
        <v>0</v>
      </c>
      <c r="V1087" s="64">
        <v>1828720.5499999998</v>
      </c>
      <c r="W1087" s="27">
        <v>22.530067883895128</v>
      </c>
      <c r="X1087" s="88">
        <v>-5.00000000000001E-2</v>
      </c>
      <c r="Y1087" s="26">
        <v>1489504.317478437</v>
      </c>
      <c r="Z1087" s="27">
        <v>18.350881104356851</v>
      </c>
      <c r="AA1087" s="89">
        <v>-0.22621906250000026</v>
      </c>
      <c r="AB1087" s="67">
        <v>0</v>
      </c>
      <c r="AC1087" s="67">
        <v>1</v>
      </c>
      <c r="AD1087" s="75">
        <v>0</v>
      </c>
      <c r="AE1087" s="64">
        <v>1828720.5499999998</v>
      </c>
      <c r="AF1087" s="27">
        <f t="shared" si="175"/>
        <v>22.530067883895128</v>
      </c>
      <c r="AG1087" s="88">
        <f>(AE1087-M1087)/M1087</f>
        <v>-5.00000000000001E-2</v>
      </c>
      <c r="AH1087" s="26">
        <v>1489504.317478437</v>
      </c>
      <c r="AI1087" s="27">
        <f t="shared" si="176"/>
        <v>18.350881104356851</v>
      </c>
      <c r="AJ1087" s="89">
        <f>(AH1087-M1087)/M1087</f>
        <v>-0.22621906250000026</v>
      </c>
      <c r="AK1087" s="67">
        <f t="shared" si="177"/>
        <v>0</v>
      </c>
      <c r="AL1087" s="67">
        <f t="shared" si="178"/>
        <v>1</v>
      </c>
      <c r="AM1087" s="75">
        <f t="shared" si="179"/>
        <v>0</v>
      </c>
    </row>
    <row r="1088" spans="1:39" x14ac:dyDescent="0.25">
      <c r="A1088" s="5"/>
      <c r="B1088" s="50" t="s">
        <v>418</v>
      </c>
      <c r="C1088" s="6" t="s">
        <v>2345</v>
      </c>
      <c r="D1088" s="6" t="s">
        <v>2346</v>
      </c>
      <c r="E1088" s="67" t="s">
        <v>947</v>
      </c>
      <c r="F1088" s="76"/>
      <c r="G1088" s="8">
        <v>30544</v>
      </c>
      <c r="H1088" s="90">
        <f>VLOOKUP(C1088,'[1]Actualisation du CIF'!B$7:G$1272,6,0)</f>
        <v>0.25927499999999998</v>
      </c>
      <c r="I1088" s="68">
        <v>0.25927499999999998</v>
      </c>
      <c r="J1088" s="11">
        <v>311.24692199999998</v>
      </c>
      <c r="K1088" s="11">
        <v>284.13949500000001</v>
      </c>
      <c r="L1088" s="51">
        <v>18854.130972999999</v>
      </c>
      <c r="M1088" s="41">
        <v>131634</v>
      </c>
      <c r="N1088" s="21">
        <v>4.3096516500785755</v>
      </c>
      <c r="O1088" s="8">
        <v>0</v>
      </c>
      <c r="P1088" s="23">
        <v>-0.18166894566030151</v>
      </c>
      <c r="Q1088" s="24">
        <v>0</v>
      </c>
      <c r="R1088" s="24">
        <v>1</v>
      </c>
      <c r="S1088" s="42">
        <v>0</v>
      </c>
      <c r="T1088" s="32">
        <v>152720</v>
      </c>
      <c r="U1088" s="39">
        <v>1</v>
      </c>
      <c r="V1088" s="64">
        <v>167992</v>
      </c>
      <c r="W1088" s="27">
        <v>5.5</v>
      </c>
      <c r="X1088" s="88" t="s">
        <v>2632</v>
      </c>
      <c r="Y1088" s="26">
        <v>245957.0872000001</v>
      </c>
      <c r="Z1088" s="27">
        <v>8.0525500000000036</v>
      </c>
      <c r="AA1088" s="89" t="s">
        <v>2632</v>
      </c>
      <c r="AB1088" s="67">
        <v>1</v>
      </c>
      <c r="AC1088" s="67">
        <v>0</v>
      </c>
      <c r="AD1088" s="75">
        <v>0</v>
      </c>
      <c r="AE1088" s="64">
        <v>167992</v>
      </c>
      <c r="AF1088" s="27">
        <f t="shared" si="175"/>
        <v>5.5</v>
      </c>
      <c r="AG1088" s="88" t="s">
        <v>2632</v>
      </c>
      <c r="AH1088" s="26">
        <v>245957.0872000001</v>
      </c>
      <c r="AI1088" s="27">
        <f t="shared" si="176"/>
        <v>8.0525500000000036</v>
      </c>
      <c r="AJ1088" s="89" t="s">
        <v>2632</v>
      </c>
      <c r="AK1088" s="67">
        <f t="shared" si="177"/>
        <v>1</v>
      </c>
      <c r="AL1088" s="67">
        <f t="shared" si="178"/>
        <v>0</v>
      </c>
      <c r="AM1088" s="75">
        <f t="shared" si="179"/>
        <v>0</v>
      </c>
    </row>
    <row r="1089" spans="1:39" x14ac:dyDescent="0.25">
      <c r="A1089" s="5"/>
      <c r="B1089" s="50" t="s">
        <v>418</v>
      </c>
      <c r="C1089" s="6" t="s">
        <v>421</v>
      </c>
      <c r="D1089" s="6" t="s">
        <v>422</v>
      </c>
      <c r="E1089" s="67" t="s">
        <v>2633</v>
      </c>
      <c r="F1089" s="76"/>
      <c r="G1089" s="8">
        <v>272883</v>
      </c>
      <c r="H1089" s="90">
        <f>VLOOKUP(C1089,'[1]Actualisation du CIF'!B$7:G$1272,6,0)</f>
        <v>0.16078400000000001</v>
      </c>
      <c r="I1089" s="68">
        <v>0.16089800000000001</v>
      </c>
      <c r="J1089" s="11">
        <v>594.48349299999995</v>
      </c>
      <c r="K1089" s="11">
        <v>401.16184900000002</v>
      </c>
      <c r="L1089" s="51">
        <v>24069.101956999999</v>
      </c>
      <c r="M1089" s="41">
        <v>6073098</v>
      </c>
      <c r="N1089" s="21">
        <v>22.255318213300207</v>
      </c>
      <c r="O1089" s="8">
        <v>0</v>
      </c>
      <c r="P1089" s="23">
        <v>-7.6807694923616984E-2</v>
      </c>
      <c r="Q1089" s="24">
        <v>0</v>
      </c>
      <c r="R1089" s="24">
        <v>1</v>
      </c>
      <c r="S1089" s="42">
        <v>0</v>
      </c>
      <c r="T1089" s="32">
        <v>6073098</v>
      </c>
      <c r="U1089" s="39">
        <v>0</v>
      </c>
      <c r="V1089" s="64">
        <v>5769443.0999999996</v>
      </c>
      <c r="W1089" s="27">
        <v>21.142552302635195</v>
      </c>
      <c r="X1089" s="88">
        <v>-5.0000000000000058E-2</v>
      </c>
      <c r="Y1089" s="26">
        <v>4699247.4639693741</v>
      </c>
      <c r="Z1089" s="27">
        <v>17.220740991448256</v>
      </c>
      <c r="AA1089" s="89">
        <v>-0.22621906250000015</v>
      </c>
      <c r="AB1089" s="67">
        <v>0</v>
      </c>
      <c r="AC1089" s="67">
        <v>1</v>
      </c>
      <c r="AD1089" s="75">
        <v>0</v>
      </c>
      <c r="AE1089" s="64">
        <v>5769443.0999999996</v>
      </c>
      <c r="AF1089" s="27">
        <f t="shared" si="175"/>
        <v>21.142552302635195</v>
      </c>
      <c r="AG1089" s="88">
        <f t="shared" ref="AG1089:AG1097" si="180">(AE1089-M1089)/M1089</f>
        <v>-5.0000000000000058E-2</v>
      </c>
      <c r="AH1089" s="26">
        <v>4699247.4639693741</v>
      </c>
      <c r="AI1089" s="27">
        <f t="shared" si="176"/>
        <v>17.220740991448256</v>
      </c>
      <c r="AJ1089" s="89">
        <f t="shared" ref="AJ1089:AJ1097" si="181">(AH1089-M1089)/M1089</f>
        <v>-0.22621906250000015</v>
      </c>
      <c r="AK1089" s="67">
        <f t="shared" si="177"/>
        <v>0</v>
      </c>
      <c r="AL1089" s="67">
        <f t="shared" si="178"/>
        <v>1</v>
      </c>
      <c r="AM1089" s="75">
        <f t="shared" si="179"/>
        <v>0</v>
      </c>
    </row>
    <row r="1090" spans="1:39" x14ac:dyDescent="0.25">
      <c r="A1090" s="5"/>
      <c r="B1090" s="50" t="s">
        <v>418</v>
      </c>
      <c r="C1090" s="6" t="s">
        <v>2347</v>
      </c>
      <c r="D1090" s="6" t="s">
        <v>2348</v>
      </c>
      <c r="E1090" s="67" t="s">
        <v>947</v>
      </c>
      <c r="F1090" s="76"/>
      <c r="G1090" s="8">
        <v>51101</v>
      </c>
      <c r="H1090" s="90">
        <f>VLOOKUP(C1090,'[1]Actualisation du CIF'!B$7:G$1272,6,0)</f>
        <v>0.30864799999999998</v>
      </c>
      <c r="I1090" s="68">
        <v>0.33387299999999998</v>
      </c>
      <c r="J1090" s="11">
        <v>461.06708300000003</v>
      </c>
      <c r="K1090" s="11">
        <v>284.13949500000001</v>
      </c>
      <c r="L1090" s="51">
        <v>22578.415852999999</v>
      </c>
      <c r="M1090" s="41">
        <v>444120</v>
      </c>
      <c r="N1090" s="21">
        <v>8.6910236590281986</v>
      </c>
      <c r="O1090" s="8">
        <v>0</v>
      </c>
      <c r="P1090" s="23">
        <v>-0.11010746447098713</v>
      </c>
      <c r="Q1090" s="24">
        <v>0</v>
      </c>
      <c r="R1090" s="24">
        <v>1</v>
      </c>
      <c r="S1090" s="42">
        <v>0</v>
      </c>
      <c r="T1090" s="32">
        <v>444120</v>
      </c>
      <c r="U1090" s="39">
        <v>0</v>
      </c>
      <c r="V1090" s="64">
        <v>488532.00000000006</v>
      </c>
      <c r="W1090" s="27">
        <v>9.5601260249310194</v>
      </c>
      <c r="X1090" s="88">
        <v>0.10000000000000013</v>
      </c>
      <c r="Y1090" s="26">
        <v>681582.87847067369</v>
      </c>
      <c r="Z1090" s="27">
        <v>13.337955783070267</v>
      </c>
      <c r="AA1090" s="89">
        <v>0.534681794268832</v>
      </c>
      <c r="AB1090" s="67">
        <v>1</v>
      </c>
      <c r="AC1090" s="67">
        <v>0</v>
      </c>
      <c r="AD1090" s="75">
        <v>0</v>
      </c>
      <c r="AE1090" s="64">
        <v>488532.00000000006</v>
      </c>
      <c r="AF1090" s="27">
        <f t="shared" si="175"/>
        <v>9.5601260249310194</v>
      </c>
      <c r="AG1090" s="88">
        <f t="shared" si="180"/>
        <v>0.10000000000000013</v>
      </c>
      <c r="AH1090" s="26">
        <v>690113.18801408773</v>
      </c>
      <c r="AI1090" s="27">
        <f t="shared" si="176"/>
        <v>13.504886166886905</v>
      </c>
      <c r="AJ1090" s="89">
        <f t="shared" si="181"/>
        <v>0.55388901201046503</v>
      </c>
      <c r="AK1090" s="67">
        <f t="shared" si="177"/>
        <v>1</v>
      </c>
      <c r="AL1090" s="67">
        <f t="shared" si="178"/>
        <v>0</v>
      </c>
      <c r="AM1090" s="75">
        <f t="shared" si="179"/>
        <v>0</v>
      </c>
    </row>
    <row r="1091" spans="1:39" x14ac:dyDescent="0.25">
      <c r="A1091" s="5"/>
      <c r="B1091" s="50" t="s">
        <v>427</v>
      </c>
      <c r="C1091" s="6" t="s">
        <v>428</v>
      </c>
      <c r="D1091" s="6" t="s">
        <v>429</v>
      </c>
      <c r="E1091" s="67" t="s">
        <v>2633</v>
      </c>
      <c r="F1091" s="76"/>
      <c r="G1091" s="8">
        <v>76840</v>
      </c>
      <c r="H1091" s="90">
        <f>VLOOKUP(C1091,'[1]Actualisation du CIF'!B$7:G$1272,6,0)</f>
        <v>0.434255</v>
      </c>
      <c r="I1091" s="68">
        <v>0.43448799999999999</v>
      </c>
      <c r="J1091" s="11">
        <v>308.79549700000001</v>
      </c>
      <c r="K1091" s="11">
        <v>401.16184900000002</v>
      </c>
      <c r="L1091" s="51">
        <v>11522.412326</v>
      </c>
      <c r="M1091" s="41">
        <v>2716952</v>
      </c>
      <c r="N1091" s="21">
        <v>35.358563248308172</v>
      </c>
      <c r="O1091" s="8">
        <v>0</v>
      </c>
      <c r="P1091" s="23">
        <v>-8.0251946731691143E-2</v>
      </c>
      <c r="Q1091" s="24">
        <v>0</v>
      </c>
      <c r="R1091" s="24">
        <v>1</v>
      </c>
      <c r="S1091" s="42">
        <v>0</v>
      </c>
      <c r="T1091" s="32">
        <v>2716952</v>
      </c>
      <c r="U1091" s="39">
        <v>0</v>
      </c>
      <c r="V1091" s="64">
        <v>2716952</v>
      </c>
      <c r="W1091" s="27">
        <v>35.358563248308172</v>
      </c>
      <c r="X1091" s="88">
        <v>0</v>
      </c>
      <c r="Y1091" s="26">
        <v>2716952</v>
      </c>
      <c r="Z1091" s="27">
        <v>35.358563248308172</v>
      </c>
      <c r="AA1091" s="89">
        <v>0</v>
      </c>
      <c r="AB1091" s="67">
        <v>0</v>
      </c>
      <c r="AC1091" s="67">
        <v>0</v>
      </c>
      <c r="AD1091" s="75">
        <v>1</v>
      </c>
      <c r="AE1091" s="64">
        <v>2716952</v>
      </c>
      <c r="AF1091" s="27">
        <f t="shared" si="175"/>
        <v>35.358563248308172</v>
      </c>
      <c r="AG1091" s="88">
        <f t="shared" si="180"/>
        <v>0</v>
      </c>
      <c r="AH1091" s="26">
        <v>2716952</v>
      </c>
      <c r="AI1091" s="27">
        <f t="shared" si="176"/>
        <v>35.358563248308172</v>
      </c>
      <c r="AJ1091" s="89">
        <f t="shared" si="181"/>
        <v>0</v>
      </c>
      <c r="AK1091" s="67">
        <f t="shared" si="177"/>
        <v>0</v>
      </c>
      <c r="AL1091" s="67">
        <f t="shared" si="178"/>
        <v>0</v>
      </c>
      <c r="AM1091" s="75">
        <f t="shared" si="179"/>
        <v>1</v>
      </c>
    </row>
    <row r="1092" spans="1:39" x14ac:dyDescent="0.25">
      <c r="A1092" s="5"/>
      <c r="B1092" s="50" t="s">
        <v>427</v>
      </c>
      <c r="C1092" s="6" t="s">
        <v>430</v>
      </c>
      <c r="D1092" s="6" t="s">
        <v>431</v>
      </c>
      <c r="E1092" s="67" t="s">
        <v>2633</v>
      </c>
      <c r="F1092" s="76"/>
      <c r="G1092" s="8">
        <v>126558</v>
      </c>
      <c r="H1092" s="90">
        <f>VLOOKUP(C1092,'[1]Actualisation du CIF'!B$7:G$1272,6,0)</f>
        <v>0.38207600000000003</v>
      </c>
      <c r="I1092" s="68">
        <v>0.38207600000000003</v>
      </c>
      <c r="J1092" s="11">
        <v>438.932165</v>
      </c>
      <c r="K1092" s="11">
        <v>401.16184900000002</v>
      </c>
      <c r="L1092" s="51">
        <v>14517.442263000001</v>
      </c>
      <c r="M1092" s="41">
        <v>2484815</v>
      </c>
      <c r="N1092" s="21">
        <v>19.633804263657769</v>
      </c>
      <c r="O1092" s="8">
        <v>0</v>
      </c>
      <c r="P1092" s="23">
        <v>-8.0346440085751716E-2</v>
      </c>
      <c r="Q1092" s="24">
        <v>0</v>
      </c>
      <c r="R1092" s="24">
        <v>1</v>
      </c>
      <c r="S1092" s="42">
        <v>0</v>
      </c>
      <c r="T1092" s="32">
        <v>2484815</v>
      </c>
      <c r="U1092" s="39">
        <v>0</v>
      </c>
      <c r="V1092" s="64">
        <v>2563942.35991567</v>
      </c>
      <c r="W1092" s="27">
        <v>20.259030325350196</v>
      </c>
      <c r="X1092" s="88">
        <v>3.1844366649295824E-2</v>
      </c>
      <c r="Y1092" s="26">
        <v>2702331.0587309748</v>
      </c>
      <c r="Z1092" s="27">
        <v>21.35251077554145</v>
      </c>
      <c r="AA1092" s="89">
        <v>8.7538130094584429E-2</v>
      </c>
      <c r="AB1092" s="67">
        <v>1</v>
      </c>
      <c r="AC1092" s="67">
        <v>0</v>
      </c>
      <c r="AD1092" s="75">
        <v>0</v>
      </c>
      <c r="AE1092" s="64">
        <v>2484815</v>
      </c>
      <c r="AF1092" s="27">
        <f t="shared" si="175"/>
        <v>19.633804263657769</v>
      </c>
      <c r="AG1092" s="88">
        <f t="shared" si="180"/>
        <v>0</v>
      </c>
      <c r="AH1092" s="26">
        <v>2527920.8928064518</v>
      </c>
      <c r="AI1092" s="27">
        <f t="shared" si="176"/>
        <v>19.974406144269441</v>
      </c>
      <c r="AJ1092" s="89">
        <f t="shared" si="181"/>
        <v>1.7347727217701024E-2</v>
      </c>
      <c r="AK1092" s="67">
        <f t="shared" si="177"/>
        <v>1</v>
      </c>
      <c r="AL1092" s="67">
        <f t="shared" si="178"/>
        <v>0</v>
      </c>
      <c r="AM1092" s="75">
        <f t="shared" si="179"/>
        <v>0</v>
      </c>
    </row>
    <row r="1093" spans="1:39" x14ac:dyDescent="0.25">
      <c r="A1093" s="5"/>
      <c r="B1093" s="50" t="s">
        <v>427</v>
      </c>
      <c r="C1093" s="6" t="s">
        <v>2355</v>
      </c>
      <c r="D1093" s="6" t="s">
        <v>2356</v>
      </c>
      <c r="E1093" s="67" t="s">
        <v>947</v>
      </c>
      <c r="F1093" s="76"/>
      <c r="G1093" s="8">
        <v>40352</v>
      </c>
      <c r="H1093" s="90">
        <f>VLOOKUP(C1093,'[1]Actualisation du CIF'!B$7:G$1272,6,0)</f>
        <v>0.47550100000000001</v>
      </c>
      <c r="I1093" s="68">
        <v>0.47550100000000001</v>
      </c>
      <c r="J1093" s="11">
        <v>262.16651000000002</v>
      </c>
      <c r="K1093" s="11">
        <v>284.13949500000001</v>
      </c>
      <c r="L1093" s="51">
        <v>11553.485508</v>
      </c>
      <c r="M1093" s="41">
        <v>412701</v>
      </c>
      <c r="N1093" s="21">
        <v>10.227522799365582</v>
      </c>
      <c r="O1093" s="8">
        <v>0</v>
      </c>
      <c r="P1093" s="23">
        <v>-0.17712087343219551</v>
      </c>
      <c r="Q1093" s="24">
        <v>0</v>
      </c>
      <c r="R1093" s="24">
        <v>1</v>
      </c>
      <c r="S1093" s="42">
        <v>0</v>
      </c>
      <c r="T1093" s="32">
        <v>412701</v>
      </c>
      <c r="U1093" s="39">
        <v>0</v>
      </c>
      <c r="V1093" s="64">
        <v>453971.10000000009</v>
      </c>
      <c r="W1093" s="27">
        <v>11.250275079302144</v>
      </c>
      <c r="X1093" s="88">
        <v>0.10000000000000023</v>
      </c>
      <c r="Y1093" s="26">
        <v>664659.08751000045</v>
      </c>
      <c r="Z1093" s="27">
        <v>16.471527743606277</v>
      </c>
      <c r="AA1093" s="89">
        <v>0.61051000000000111</v>
      </c>
      <c r="AB1093" s="67">
        <v>1</v>
      </c>
      <c r="AC1093" s="67">
        <v>0</v>
      </c>
      <c r="AD1093" s="75">
        <v>0</v>
      </c>
      <c r="AE1093" s="64">
        <v>453971.1</v>
      </c>
      <c r="AF1093" s="27">
        <f t="shared" si="175"/>
        <v>11.25027507930214</v>
      </c>
      <c r="AG1093" s="88">
        <f t="shared" si="180"/>
        <v>9.999999999999995E-2</v>
      </c>
      <c r="AH1093" s="26">
        <v>664659.0875100001</v>
      </c>
      <c r="AI1093" s="27">
        <f t="shared" si="176"/>
        <v>16.471527743606266</v>
      </c>
      <c r="AJ1093" s="89">
        <f t="shared" si="181"/>
        <v>0.61051000000000022</v>
      </c>
      <c r="AK1093" s="67">
        <f t="shared" si="177"/>
        <v>1</v>
      </c>
      <c r="AL1093" s="67">
        <f t="shared" si="178"/>
        <v>0</v>
      </c>
      <c r="AM1093" s="75">
        <f t="shared" si="179"/>
        <v>0</v>
      </c>
    </row>
    <row r="1094" spans="1:39" x14ac:dyDescent="0.25">
      <c r="A1094" s="5"/>
      <c r="B1094" s="50" t="s">
        <v>427</v>
      </c>
      <c r="C1094" s="6" t="s">
        <v>2361</v>
      </c>
      <c r="D1094" s="6" t="s">
        <v>2362</v>
      </c>
      <c r="E1094" s="67" t="s">
        <v>947</v>
      </c>
      <c r="F1094" s="76"/>
      <c r="G1094" s="8">
        <v>7483</v>
      </c>
      <c r="H1094" s="90">
        <f>VLOOKUP(C1094,'[1]Actualisation du CIF'!B$7:G$1272,6,0)</f>
        <v>0.39445999999999998</v>
      </c>
      <c r="I1094" s="68">
        <v>0.33446799999999999</v>
      </c>
      <c r="J1094" s="11">
        <v>484.08686399999999</v>
      </c>
      <c r="K1094" s="11">
        <v>284.13949500000001</v>
      </c>
      <c r="L1094" s="51">
        <v>12507.882659999999</v>
      </c>
      <c r="M1094" s="41">
        <v>90251</v>
      </c>
      <c r="N1094" s="21">
        <v>12.060804490177736</v>
      </c>
      <c r="O1094" s="8">
        <v>0</v>
      </c>
      <c r="P1094" s="23">
        <v>-1.0671085321146839E-3</v>
      </c>
      <c r="Q1094" s="24">
        <v>0</v>
      </c>
      <c r="R1094" s="24">
        <v>1</v>
      </c>
      <c r="S1094" s="42">
        <v>0</v>
      </c>
      <c r="T1094" s="32">
        <v>90251</v>
      </c>
      <c r="U1094" s="39">
        <v>0</v>
      </c>
      <c r="V1094" s="64">
        <v>99276.1</v>
      </c>
      <c r="W1094" s="27">
        <v>13.26688493919551</v>
      </c>
      <c r="X1094" s="88">
        <v>0.10000000000000006</v>
      </c>
      <c r="Y1094" s="26">
        <v>145350.13801000005</v>
      </c>
      <c r="Z1094" s="27">
        <v>19.424046239476151</v>
      </c>
      <c r="AA1094" s="89">
        <v>0.61051000000000055</v>
      </c>
      <c r="AB1094" s="67">
        <v>1</v>
      </c>
      <c r="AC1094" s="67">
        <v>0</v>
      </c>
      <c r="AD1094" s="75">
        <v>0</v>
      </c>
      <c r="AE1094" s="64">
        <v>99276.1</v>
      </c>
      <c r="AF1094" s="27">
        <f t="shared" si="175"/>
        <v>13.26688493919551</v>
      </c>
      <c r="AG1094" s="88">
        <f t="shared" si="180"/>
        <v>0.10000000000000006</v>
      </c>
      <c r="AH1094" s="26">
        <v>123216.35402500877</v>
      </c>
      <c r="AI1094" s="27">
        <f t="shared" si="176"/>
        <v>16.46617052318706</v>
      </c>
      <c r="AJ1094" s="89">
        <f t="shared" si="181"/>
        <v>0.36526303337368859</v>
      </c>
      <c r="AK1094" s="67">
        <f t="shared" si="177"/>
        <v>1</v>
      </c>
      <c r="AL1094" s="67">
        <f t="shared" si="178"/>
        <v>0</v>
      </c>
      <c r="AM1094" s="75">
        <f t="shared" si="179"/>
        <v>0</v>
      </c>
    </row>
    <row r="1095" spans="1:39" x14ac:dyDescent="0.25">
      <c r="A1095" s="5"/>
      <c r="B1095" s="50" t="s">
        <v>427</v>
      </c>
      <c r="C1095" s="6" t="s">
        <v>2357</v>
      </c>
      <c r="D1095" s="6" t="s">
        <v>2358</v>
      </c>
      <c r="E1095" s="67" t="s">
        <v>947</v>
      </c>
      <c r="F1095" s="76"/>
      <c r="G1095" s="8">
        <v>31047</v>
      </c>
      <c r="H1095" s="90">
        <f>VLOOKUP(C1095,'[1]Actualisation du CIF'!B$7:G$1272,6,0)</f>
        <v>0.49312600000000001</v>
      </c>
      <c r="I1095" s="68">
        <v>0.49521399999999999</v>
      </c>
      <c r="J1095" s="11">
        <v>299.37749200000002</v>
      </c>
      <c r="K1095" s="11">
        <v>284.13949500000001</v>
      </c>
      <c r="L1095" s="51">
        <v>13009.970335</v>
      </c>
      <c r="M1095" s="41">
        <v>251402</v>
      </c>
      <c r="N1095" s="21">
        <v>8.0974651335072636</v>
      </c>
      <c r="O1095" s="8">
        <v>0</v>
      </c>
      <c r="P1095" s="23">
        <v>-0.16931532839466945</v>
      </c>
      <c r="Q1095" s="24">
        <v>0</v>
      </c>
      <c r="R1095" s="24">
        <v>1</v>
      </c>
      <c r="S1095" s="42">
        <v>0</v>
      </c>
      <c r="T1095" s="32">
        <v>251402</v>
      </c>
      <c r="U1095" s="39">
        <v>0</v>
      </c>
      <c r="V1095" s="64">
        <v>276542.20000000007</v>
      </c>
      <c r="W1095" s="27">
        <v>8.9072116468579914</v>
      </c>
      <c r="X1095" s="88">
        <v>0.10000000000000028</v>
      </c>
      <c r="Y1095" s="26">
        <v>404885.43502000038</v>
      </c>
      <c r="Z1095" s="27">
        <v>13.041048572164796</v>
      </c>
      <c r="AA1095" s="89">
        <v>0.61051000000000155</v>
      </c>
      <c r="AB1095" s="67">
        <v>1</v>
      </c>
      <c r="AC1095" s="67">
        <v>0</v>
      </c>
      <c r="AD1095" s="75">
        <v>0</v>
      </c>
      <c r="AE1095" s="64">
        <v>276542.2</v>
      </c>
      <c r="AF1095" s="27">
        <f t="shared" si="175"/>
        <v>8.9072116468579896</v>
      </c>
      <c r="AG1095" s="88">
        <f t="shared" si="180"/>
        <v>0.10000000000000005</v>
      </c>
      <c r="AH1095" s="26">
        <v>404885.43502000015</v>
      </c>
      <c r="AI1095" s="27">
        <f t="shared" si="176"/>
        <v>13.041048572164787</v>
      </c>
      <c r="AJ1095" s="89">
        <f t="shared" si="181"/>
        <v>0.61051000000000055</v>
      </c>
      <c r="AK1095" s="67">
        <f t="shared" si="177"/>
        <v>1</v>
      </c>
      <c r="AL1095" s="67">
        <f t="shared" si="178"/>
        <v>0</v>
      </c>
      <c r="AM1095" s="75">
        <f t="shared" si="179"/>
        <v>0</v>
      </c>
    </row>
    <row r="1096" spans="1:39" x14ac:dyDescent="0.25">
      <c r="A1096" s="5"/>
      <c r="B1096" s="50" t="s">
        <v>427</v>
      </c>
      <c r="C1096" s="6" t="s">
        <v>2359</v>
      </c>
      <c r="D1096" s="6" t="s">
        <v>2360</v>
      </c>
      <c r="E1096" s="67" t="s">
        <v>947</v>
      </c>
      <c r="F1096" s="76"/>
      <c r="G1096" s="8">
        <v>22656</v>
      </c>
      <c r="H1096" s="90">
        <f>VLOOKUP(C1096,'[1]Actualisation du CIF'!B$7:G$1272,6,0)</f>
        <v>0.37088399999999999</v>
      </c>
      <c r="I1096" s="68">
        <v>0.42524000000000001</v>
      </c>
      <c r="J1096" s="11">
        <v>165.624956</v>
      </c>
      <c r="K1096" s="11">
        <v>284.13949500000001</v>
      </c>
      <c r="L1096" s="51">
        <v>11913.357709</v>
      </c>
      <c r="M1096" s="41">
        <v>592979</v>
      </c>
      <c r="N1096" s="21">
        <v>26.173155014124294</v>
      </c>
      <c r="O1096" s="8">
        <v>0</v>
      </c>
      <c r="P1096" s="23">
        <v>-5.7681196224178364E-4</v>
      </c>
      <c r="Q1096" s="24">
        <v>0</v>
      </c>
      <c r="R1096" s="24">
        <v>1</v>
      </c>
      <c r="S1096" s="42">
        <v>0</v>
      </c>
      <c r="T1096" s="32">
        <v>592979</v>
      </c>
      <c r="U1096" s="39">
        <v>0</v>
      </c>
      <c r="V1096" s="64">
        <v>603447.80544384243</v>
      </c>
      <c r="W1096" s="27">
        <v>26.635231525593326</v>
      </c>
      <c r="X1096" s="88">
        <v>1.7654597285641532E-2</v>
      </c>
      <c r="Y1096" s="26">
        <v>636018.8795459416</v>
      </c>
      <c r="Z1096" s="27">
        <v>28.072867211597</v>
      </c>
      <c r="AA1096" s="89">
        <v>7.2582468427957139E-2</v>
      </c>
      <c r="AB1096" s="67">
        <v>1</v>
      </c>
      <c r="AC1096" s="67">
        <v>0</v>
      </c>
      <c r="AD1096" s="75">
        <v>0</v>
      </c>
      <c r="AE1096" s="64">
        <v>615388.40351803252</v>
      </c>
      <c r="AF1096" s="27">
        <f t="shared" si="175"/>
        <v>27.162270635506378</v>
      </c>
      <c r="AG1096" s="88">
        <f t="shared" si="180"/>
        <v>3.7791226195248932E-2</v>
      </c>
      <c r="AH1096" s="26">
        <v>681804.36647392414</v>
      </c>
      <c r="AI1096" s="27">
        <f t="shared" si="176"/>
        <v>30.09376617557928</v>
      </c>
      <c r="AJ1096" s="89">
        <f t="shared" si="181"/>
        <v>0.14979513013770157</v>
      </c>
      <c r="AK1096" s="67">
        <f t="shared" si="177"/>
        <v>1</v>
      </c>
      <c r="AL1096" s="67">
        <f t="shared" si="178"/>
        <v>0</v>
      </c>
      <c r="AM1096" s="75">
        <f t="shared" si="179"/>
        <v>0</v>
      </c>
    </row>
    <row r="1097" spans="1:39" x14ac:dyDescent="0.25">
      <c r="A1097" s="5"/>
      <c r="B1097" s="50" t="s">
        <v>427</v>
      </c>
      <c r="C1097" s="6" t="s">
        <v>2351</v>
      </c>
      <c r="D1097" s="6" t="s">
        <v>2352</v>
      </c>
      <c r="E1097" s="67" t="s">
        <v>947</v>
      </c>
      <c r="F1097" s="76"/>
      <c r="G1097" s="8">
        <v>52033</v>
      </c>
      <c r="H1097" s="90">
        <f>VLOOKUP(C1097,'[1]Actualisation du CIF'!B$7:G$1272,6,0)</f>
        <v>0.48040699999999997</v>
      </c>
      <c r="I1097" s="68">
        <v>0.46441700000000002</v>
      </c>
      <c r="J1097" s="11">
        <v>195.48623000000001</v>
      </c>
      <c r="K1097" s="11">
        <v>284.13949500000001</v>
      </c>
      <c r="L1097" s="51">
        <v>11925.389447</v>
      </c>
      <c r="M1097" s="41">
        <v>979581</v>
      </c>
      <c r="N1097" s="21">
        <v>18.826148790190839</v>
      </c>
      <c r="O1097" s="8">
        <v>0</v>
      </c>
      <c r="P1097" s="23">
        <v>-1.8919350295334865E-3</v>
      </c>
      <c r="Q1097" s="24">
        <v>0</v>
      </c>
      <c r="R1097" s="24">
        <v>1</v>
      </c>
      <c r="S1097" s="42">
        <v>0</v>
      </c>
      <c r="T1097" s="32">
        <v>979580.99999999988</v>
      </c>
      <c r="U1097" s="39">
        <v>0</v>
      </c>
      <c r="V1097" s="64">
        <v>1077539.0999999999</v>
      </c>
      <c r="W1097" s="27">
        <v>20.708763669209922</v>
      </c>
      <c r="X1097" s="88">
        <v>9.9999999999999853E-2</v>
      </c>
      <c r="Y1097" s="26">
        <v>1577624.9963100005</v>
      </c>
      <c r="Z1097" s="27">
        <v>30.31970088809026</v>
      </c>
      <c r="AA1097" s="89">
        <v>0.61051000000000055</v>
      </c>
      <c r="AB1097" s="67">
        <v>1</v>
      </c>
      <c r="AC1097" s="67">
        <v>0</v>
      </c>
      <c r="AD1097" s="75">
        <v>0</v>
      </c>
      <c r="AE1097" s="64">
        <v>1077539.0999999999</v>
      </c>
      <c r="AF1097" s="27">
        <f t="shared" si="175"/>
        <v>20.708763669209922</v>
      </c>
      <c r="AG1097" s="88">
        <f t="shared" si="180"/>
        <v>9.9999999999999853E-2</v>
      </c>
      <c r="AH1097" s="26">
        <v>1577624.9963100005</v>
      </c>
      <c r="AI1097" s="27">
        <f t="shared" si="176"/>
        <v>30.31970088809026</v>
      </c>
      <c r="AJ1097" s="89">
        <f t="shared" si="181"/>
        <v>0.61051000000000055</v>
      </c>
      <c r="AK1097" s="67">
        <f t="shared" si="177"/>
        <v>1</v>
      </c>
      <c r="AL1097" s="67">
        <f t="shared" si="178"/>
        <v>0</v>
      </c>
      <c r="AM1097" s="75">
        <f t="shared" si="179"/>
        <v>0</v>
      </c>
    </row>
    <row r="1098" spans="1:39" x14ac:dyDescent="0.25">
      <c r="A1098" s="5"/>
      <c r="B1098" s="50" t="s">
        <v>427</v>
      </c>
      <c r="C1098" s="6" t="s">
        <v>2353</v>
      </c>
      <c r="D1098" s="6" t="s">
        <v>2354</v>
      </c>
      <c r="E1098" s="67" t="s">
        <v>947</v>
      </c>
      <c r="F1098" s="76"/>
      <c r="G1098" s="8">
        <v>37944</v>
      </c>
      <c r="H1098" s="90">
        <f>VLOOKUP(C1098,'[1]Actualisation du CIF'!B$7:G$1272,6,0)</f>
        <v>0.44768200000000002</v>
      </c>
      <c r="I1098" s="68">
        <v>0.44989299999999999</v>
      </c>
      <c r="J1098" s="11">
        <v>380.10246699999999</v>
      </c>
      <c r="K1098" s="11">
        <v>284.13949500000001</v>
      </c>
      <c r="L1098" s="51">
        <v>12193.910416999999</v>
      </c>
      <c r="M1098" s="41">
        <v>0</v>
      </c>
      <c r="N1098" s="21">
        <v>0</v>
      </c>
      <c r="O1098" s="8">
        <v>-31335</v>
      </c>
      <c r="P1098" s="23">
        <v>-1</v>
      </c>
      <c r="Q1098" s="24">
        <v>0</v>
      </c>
      <c r="R1098" s="24">
        <v>1</v>
      </c>
      <c r="S1098" s="42">
        <v>0</v>
      </c>
      <c r="T1098" s="32">
        <v>189720</v>
      </c>
      <c r="U1098" s="39">
        <v>1</v>
      </c>
      <c r="V1098" s="64">
        <v>208692</v>
      </c>
      <c r="W1098" s="27">
        <v>5.5</v>
      </c>
      <c r="X1098" s="88" t="s">
        <v>2632</v>
      </c>
      <c r="Y1098" s="26">
        <v>305545.95719999995</v>
      </c>
      <c r="Z1098" s="27">
        <v>8.0525499999999983</v>
      </c>
      <c r="AA1098" s="89" t="s">
        <v>2632</v>
      </c>
      <c r="AB1098" s="67">
        <v>1</v>
      </c>
      <c r="AC1098" s="67">
        <v>0</v>
      </c>
      <c r="AD1098" s="75">
        <v>0</v>
      </c>
      <c r="AE1098" s="64">
        <v>208692</v>
      </c>
      <c r="AF1098" s="27">
        <f t="shared" ref="AF1098:AF1161" si="182">AE1098/G1098</f>
        <v>5.5</v>
      </c>
      <c r="AG1098" s="88" t="s">
        <v>2632</v>
      </c>
      <c r="AH1098" s="26">
        <v>305545.95720000006</v>
      </c>
      <c r="AI1098" s="27">
        <f t="shared" ref="AI1098:AI1161" si="183">AH1098/G1098</f>
        <v>8.0525500000000019</v>
      </c>
      <c r="AJ1098" s="89" t="s">
        <v>2632</v>
      </c>
      <c r="AK1098" s="67">
        <f t="shared" ref="AK1098:AK1161" si="184">IF(AH1098&gt;M1098,1,0)</f>
        <v>1</v>
      </c>
      <c r="AL1098" s="67">
        <f t="shared" ref="AL1098:AL1161" si="185">IF(AH1098&lt;M1098,1,0)</f>
        <v>0</v>
      </c>
      <c r="AM1098" s="75">
        <f t="shared" ref="AM1098:AM1161" si="186">IF(AH1098=M1098,1,0)</f>
        <v>0</v>
      </c>
    </row>
    <row r="1099" spans="1:39" x14ac:dyDescent="0.25">
      <c r="A1099" s="5"/>
      <c r="B1099" s="50" t="s">
        <v>432</v>
      </c>
      <c r="C1099" s="6" t="s">
        <v>903</v>
      </c>
      <c r="D1099" s="6" t="s">
        <v>904</v>
      </c>
      <c r="E1099" s="67" t="s">
        <v>543</v>
      </c>
      <c r="F1099" s="76"/>
      <c r="G1099" s="8">
        <v>29259</v>
      </c>
      <c r="H1099" s="90">
        <f>VLOOKUP(C1099,'[1]Actualisation du CIF'!B$7:G$1272,6,0)</f>
        <v>0.34163900000000003</v>
      </c>
      <c r="I1099" s="68">
        <v>0.34015299999999998</v>
      </c>
      <c r="J1099" s="11">
        <v>146.18883099999999</v>
      </c>
      <c r="K1099" s="11">
        <v>177.267167</v>
      </c>
      <c r="L1099" s="51">
        <v>11882.718994000001</v>
      </c>
      <c r="M1099" s="41">
        <v>0</v>
      </c>
      <c r="N1099" s="21">
        <v>0</v>
      </c>
      <c r="O1099" s="8">
        <v>-54584</v>
      </c>
      <c r="P1099" s="23">
        <v>0</v>
      </c>
      <c r="Q1099" s="24">
        <v>0</v>
      </c>
      <c r="R1099" s="24">
        <v>0</v>
      </c>
      <c r="S1099" s="42">
        <v>1</v>
      </c>
      <c r="T1099" s="32">
        <v>146295</v>
      </c>
      <c r="U1099" s="39">
        <v>1</v>
      </c>
      <c r="V1099" s="64">
        <v>160924.5</v>
      </c>
      <c r="W1099" s="27">
        <v>5.5</v>
      </c>
      <c r="X1099" s="88" t="s">
        <v>2632</v>
      </c>
      <c r="Y1099" s="26">
        <v>235609.56045000011</v>
      </c>
      <c r="Z1099" s="27">
        <v>8.0525500000000036</v>
      </c>
      <c r="AA1099" s="89" t="s">
        <v>2632</v>
      </c>
      <c r="AB1099" s="67">
        <v>1</v>
      </c>
      <c r="AC1099" s="67">
        <v>0</v>
      </c>
      <c r="AD1099" s="75">
        <v>0</v>
      </c>
      <c r="AE1099" s="64">
        <v>160924.5</v>
      </c>
      <c r="AF1099" s="27">
        <f t="shared" si="182"/>
        <v>5.5</v>
      </c>
      <c r="AG1099" s="88" t="s">
        <v>2632</v>
      </c>
      <c r="AH1099" s="26">
        <v>235609.56045000011</v>
      </c>
      <c r="AI1099" s="27">
        <f t="shared" si="183"/>
        <v>8.0525500000000036</v>
      </c>
      <c r="AJ1099" s="89" t="s">
        <v>2632</v>
      </c>
      <c r="AK1099" s="67">
        <f t="shared" si="184"/>
        <v>1</v>
      </c>
      <c r="AL1099" s="67">
        <f t="shared" si="185"/>
        <v>0</v>
      </c>
      <c r="AM1099" s="75">
        <f t="shared" si="186"/>
        <v>0</v>
      </c>
    </row>
    <row r="1100" spans="1:39" x14ac:dyDescent="0.25">
      <c r="A1100" s="5"/>
      <c r="B1100" s="50" t="s">
        <v>432</v>
      </c>
      <c r="C1100" s="6" t="s">
        <v>901</v>
      </c>
      <c r="D1100" s="6" t="s">
        <v>902</v>
      </c>
      <c r="E1100" s="67" t="s">
        <v>543</v>
      </c>
      <c r="F1100" s="76"/>
      <c r="G1100" s="8">
        <v>18897</v>
      </c>
      <c r="H1100" s="90">
        <f>VLOOKUP(C1100,'[1]Actualisation du CIF'!B$7:G$1272,6,0)</f>
        <v>0.63719700000000001</v>
      </c>
      <c r="I1100" s="68">
        <v>0.6</v>
      </c>
      <c r="J1100" s="11">
        <v>189.74270999999999</v>
      </c>
      <c r="K1100" s="11">
        <v>177.267167</v>
      </c>
      <c r="L1100" s="51">
        <v>11562.719036</v>
      </c>
      <c r="M1100" s="41">
        <v>0</v>
      </c>
      <c r="N1100" s="21">
        <v>0</v>
      </c>
      <c r="O1100" s="8">
        <v>-91079</v>
      </c>
      <c r="P1100" s="23">
        <v>0</v>
      </c>
      <c r="Q1100" s="24">
        <v>0</v>
      </c>
      <c r="R1100" s="24">
        <v>0</v>
      </c>
      <c r="S1100" s="42">
        <v>1</v>
      </c>
      <c r="T1100" s="32">
        <v>94485</v>
      </c>
      <c r="U1100" s="39">
        <v>1</v>
      </c>
      <c r="V1100" s="64">
        <v>103933.5</v>
      </c>
      <c r="W1100" s="27">
        <v>5.5</v>
      </c>
      <c r="X1100" s="88" t="s">
        <v>2632</v>
      </c>
      <c r="Y1100" s="26">
        <v>152169.03735000012</v>
      </c>
      <c r="Z1100" s="27">
        <v>8.0525500000000054</v>
      </c>
      <c r="AA1100" s="89" t="s">
        <v>2632</v>
      </c>
      <c r="AB1100" s="67">
        <v>1</v>
      </c>
      <c r="AC1100" s="67">
        <v>0</v>
      </c>
      <c r="AD1100" s="75">
        <v>0</v>
      </c>
      <c r="AE1100" s="64">
        <v>103933.5</v>
      </c>
      <c r="AF1100" s="27">
        <f t="shared" si="182"/>
        <v>5.5</v>
      </c>
      <c r="AG1100" s="88" t="s">
        <v>2632</v>
      </c>
      <c r="AH1100" s="26">
        <v>152169.03735</v>
      </c>
      <c r="AI1100" s="27">
        <f t="shared" si="183"/>
        <v>8.0525500000000001</v>
      </c>
      <c r="AJ1100" s="89" t="s">
        <v>2632</v>
      </c>
      <c r="AK1100" s="67">
        <f t="shared" si="184"/>
        <v>1</v>
      </c>
      <c r="AL1100" s="67">
        <f t="shared" si="185"/>
        <v>0</v>
      </c>
      <c r="AM1100" s="75">
        <f t="shared" si="186"/>
        <v>0</v>
      </c>
    </row>
    <row r="1101" spans="1:39" x14ac:dyDescent="0.25">
      <c r="A1101" s="5"/>
      <c r="B1101" s="50" t="s">
        <v>432</v>
      </c>
      <c r="C1101" s="6" t="s">
        <v>2363</v>
      </c>
      <c r="D1101" s="6" t="s">
        <v>2364</v>
      </c>
      <c r="E1101" s="67" t="s">
        <v>947</v>
      </c>
      <c r="F1101" s="76"/>
      <c r="G1101" s="8">
        <v>44021</v>
      </c>
      <c r="H1101" s="90">
        <f>VLOOKUP(C1101,'[1]Actualisation du CIF'!B$7:G$1272,6,0)</f>
        <v>0.37954900000000003</v>
      </c>
      <c r="I1101" s="68">
        <v>0.48310199999999998</v>
      </c>
      <c r="J1101" s="11">
        <v>149.31712099999999</v>
      </c>
      <c r="K1101" s="11">
        <v>284.13949500000001</v>
      </c>
      <c r="L1101" s="51">
        <v>12687.56079</v>
      </c>
      <c r="M1101" s="41">
        <v>817297</v>
      </c>
      <c r="N1101" s="21">
        <v>18.566070738965493</v>
      </c>
      <c r="O1101" s="8">
        <v>0</v>
      </c>
      <c r="P1101" s="23">
        <v>-2.0047846450496357E-4</v>
      </c>
      <c r="Q1101" s="24">
        <v>0</v>
      </c>
      <c r="R1101" s="24">
        <v>1</v>
      </c>
      <c r="S1101" s="42">
        <v>0</v>
      </c>
      <c r="T1101" s="32">
        <v>817297</v>
      </c>
      <c r="U1101" s="39">
        <v>0</v>
      </c>
      <c r="V1101" s="64">
        <v>899026.70000000007</v>
      </c>
      <c r="W1101" s="27">
        <v>20.422677812862045</v>
      </c>
      <c r="X1101" s="88">
        <v>0.10000000000000009</v>
      </c>
      <c r="Y1101" s="26">
        <v>1301622.5343664363</v>
      </c>
      <c r="Z1101" s="27">
        <v>29.568218222358336</v>
      </c>
      <c r="AA1101" s="89">
        <v>0.59259428869362829</v>
      </c>
      <c r="AB1101" s="67">
        <v>1</v>
      </c>
      <c r="AC1101" s="67">
        <v>0</v>
      </c>
      <c r="AD1101" s="75">
        <v>0</v>
      </c>
      <c r="AE1101" s="64">
        <v>899026.70000000007</v>
      </c>
      <c r="AF1101" s="27">
        <f t="shared" si="182"/>
        <v>20.422677812862045</v>
      </c>
      <c r="AG1101" s="88">
        <f>(AE1101-M1101)/M1101</f>
        <v>0.10000000000000009</v>
      </c>
      <c r="AH1101" s="26">
        <v>1316264.9914700007</v>
      </c>
      <c r="AI1101" s="27">
        <f t="shared" si="183"/>
        <v>29.900842585811333</v>
      </c>
      <c r="AJ1101" s="89">
        <f>(AH1101-M1101)/M1101</f>
        <v>0.61051000000000089</v>
      </c>
      <c r="AK1101" s="67">
        <f t="shared" si="184"/>
        <v>1</v>
      </c>
      <c r="AL1101" s="67">
        <f t="shared" si="185"/>
        <v>0</v>
      </c>
      <c r="AM1101" s="75">
        <f t="shared" si="186"/>
        <v>0</v>
      </c>
    </row>
    <row r="1102" spans="1:39" x14ac:dyDescent="0.25">
      <c r="A1102" s="5"/>
      <c r="B1102" s="50" t="s">
        <v>432</v>
      </c>
      <c r="C1102" s="6" t="s">
        <v>897</v>
      </c>
      <c r="D1102" s="6" t="s">
        <v>898</v>
      </c>
      <c r="E1102" s="67" t="s">
        <v>543</v>
      </c>
      <c r="F1102" s="76"/>
      <c r="G1102" s="8">
        <v>24075</v>
      </c>
      <c r="H1102" s="90">
        <f>VLOOKUP(C1102,'[1]Actualisation du CIF'!B$7:G$1272,6,0)</f>
        <v>0.40990199999999999</v>
      </c>
      <c r="I1102" s="68">
        <v>0.40990199999999999</v>
      </c>
      <c r="J1102" s="11">
        <v>207.710613</v>
      </c>
      <c r="K1102" s="11">
        <v>177.267167</v>
      </c>
      <c r="L1102" s="51">
        <v>11839.562314999999</v>
      </c>
      <c r="M1102" s="41">
        <v>0</v>
      </c>
      <c r="N1102" s="21">
        <v>0</v>
      </c>
      <c r="O1102" s="8">
        <v>-321328</v>
      </c>
      <c r="P1102" s="23">
        <v>0</v>
      </c>
      <c r="Q1102" s="24">
        <v>0</v>
      </c>
      <c r="R1102" s="24">
        <v>0</v>
      </c>
      <c r="S1102" s="42">
        <v>1</v>
      </c>
      <c r="T1102" s="32">
        <v>120375</v>
      </c>
      <c r="U1102" s="39">
        <v>1</v>
      </c>
      <c r="V1102" s="64">
        <v>132412.5</v>
      </c>
      <c r="W1102" s="27">
        <v>5.5</v>
      </c>
      <c r="X1102" s="88" t="s">
        <v>2632</v>
      </c>
      <c r="Y1102" s="26">
        <v>193865.14124999999</v>
      </c>
      <c r="Z1102" s="27">
        <v>8.0525500000000001</v>
      </c>
      <c r="AA1102" s="89" t="s">
        <v>2632</v>
      </c>
      <c r="AB1102" s="67">
        <v>1</v>
      </c>
      <c r="AC1102" s="67">
        <v>0</v>
      </c>
      <c r="AD1102" s="75">
        <v>0</v>
      </c>
      <c r="AE1102" s="64">
        <v>132412.5</v>
      </c>
      <c r="AF1102" s="27">
        <f t="shared" si="182"/>
        <v>5.5</v>
      </c>
      <c r="AG1102" s="88" t="s">
        <v>2632</v>
      </c>
      <c r="AH1102" s="26">
        <v>193865.14124999999</v>
      </c>
      <c r="AI1102" s="27">
        <f t="shared" si="183"/>
        <v>8.0525500000000001</v>
      </c>
      <c r="AJ1102" s="89" t="s">
        <v>2632</v>
      </c>
      <c r="AK1102" s="67">
        <f t="shared" si="184"/>
        <v>1</v>
      </c>
      <c r="AL1102" s="67">
        <f t="shared" si="185"/>
        <v>0</v>
      </c>
      <c r="AM1102" s="75">
        <f t="shared" si="186"/>
        <v>0</v>
      </c>
    </row>
    <row r="1103" spans="1:39" x14ac:dyDescent="0.25">
      <c r="A1103" s="5"/>
      <c r="B1103" s="50" t="s">
        <v>432</v>
      </c>
      <c r="C1103" s="6" t="s">
        <v>2365</v>
      </c>
      <c r="D1103" s="6" t="s">
        <v>2366</v>
      </c>
      <c r="E1103" s="67" t="s">
        <v>947</v>
      </c>
      <c r="F1103" s="76"/>
      <c r="G1103" s="8">
        <v>32925</v>
      </c>
      <c r="H1103" s="90">
        <f>VLOOKUP(C1103,'[1]Actualisation du CIF'!B$7:G$1272,6,0)</f>
        <v>0.41161500000000001</v>
      </c>
      <c r="I1103" s="68">
        <v>0.42727199999999999</v>
      </c>
      <c r="J1103" s="11">
        <v>143.676872</v>
      </c>
      <c r="K1103" s="11">
        <v>284.13949500000001</v>
      </c>
      <c r="L1103" s="51">
        <v>12213.414344999999</v>
      </c>
      <c r="M1103" s="41">
        <v>691895</v>
      </c>
      <c r="N1103" s="21">
        <v>21.014274867122246</v>
      </c>
      <c r="O1103" s="8">
        <v>0</v>
      </c>
      <c r="P1103" s="23">
        <v>-4.7908412340792072E-4</v>
      </c>
      <c r="Q1103" s="24">
        <v>0</v>
      </c>
      <c r="R1103" s="24">
        <v>1</v>
      </c>
      <c r="S1103" s="42">
        <v>0</v>
      </c>
      <c r="T1103" s="32">
        <v>691895</v>
      </c>
      <c r="U1103" s="39">
        <v>0</v>
      </c>
      <c r="V1103" s="64">
        <v>761084.50000000012</v>
      </c>
      <c r="W1103" s="27">
        <v>23.115702353834475</v>
      </c>
      <c r="X1103" s="88">
        <v>0.10000000000000017</v>
      </c>
      <c r="Y1103" s="26">
        <v>1087078.1327363937</v>
      </c>
      <c r="Z1103" s="27">
        <v>33.016799779389331</v>
      </c>
      <c r="AA1103" s="89">
        <v>0.57116055577275993</v>
      </c>
      <c r="AB1103" s="67">
        <v>1</v>
      </c>
      <c r="AC1103" s="67">
        <v>0</v>
      </c>
      <c r="AD1103" s="75">
        <v>0</v>
      </c>
      <c r="AE1103" s="64">
        <v>761084.50000000012</v>
      </c>
      <c r="AF1103" s="27">
        <f t="shared" si="182"/>
        <v>23.115702353834475</v>
      </c>
      <c r="AG1103" s="88">
        <f>(AE1103-M1103)/M1103</f>
        <v>0.10000000000000017</v>
      </c>
      <c r="AH1103" s="26">
        <v>1054947.8346583375</v>
      </c>
      <c r="AI1103" s="27">
        <f t="shared" si="183"/>
        <v>32.040936512022398</v>
      </c>
      <c r="AJ1103" s="89">
        <f>(AH1103-M1103)/M1103</f>
        <v>0.52472244294052928</v>
      </c>
      <c r="AK1103" s="67">
        <f t="shared" si="184"/>
        <v>1</v>
      </c>
      <c r="AL1103" s="67">
        <f t="shared" si="185"/>
        <v>0</v>
      </c>
      <c r="AM1103" s="75">
        <f t="shared" si="186"/>
        <v>0</v>
      </c>
    </row>
    <row r="1104" spans="1:39" x14ac:dyDescent="0.25">
      <c r="A1104" s="5"/>
      <c r="B1104" s="50" t="s">
        <v>432</v>
      </c>
      <c r="C1104" s="6" t="s">
        <v>905</v>
      </c>
      <c r="D1104" s="6" t="s">
        <v>906</v>
      </c>
      <c r="E1104" s="67" t="s">
        <v>543</v>
      </c>
      <c r="F1104" s="76"/>
      <c r="G1104" s="8">
        <v>23651</v>
      </c>
      <c r="H1104" s="90">
        <f>VLOOKUP(C1104,'[1]Actualisation du CIF'!B$7:G$1272,6,0)</f>
        <v>0.47469299999999998</v>
      </c>
      <c r="I1104" s="68">
        <v>0.47469299999999998</v>
      </c>
      <c r="J1104" s="11">
        <v>118.512959</v>
      </c>
      <c r="K1104" s="11">
        <v>177.267167</v>
      </c>
      <c r="L1104" s="51">
        <v>13101.350047</v>
      </c>
      <c r="M1104" s="41">
        <v>467546</v>
      </c>
      <c r="N1104" s="21">
        <v>19.76855101264217</v>
      </c>
      <c r="O1104" s="8">
        <v>0</v>
      </c>
      <c r="P1104" s="23">
        <v>4.5413760910389999E-3</v>
      </c>
      <c r="Q1104" s="24">
        <v>1</v>
      </c>
      <c r="R1104" s="24">
        <v>0</v>
      </c>
      <c r="S1104" s="42">
        <v>0</v>
      </c>
      <c r="T1104" s="32">
        <v>467546</v>
      </c>
      <c r="U1104" s="39">
        <v>0</v>
      </c>
      <c r="V1104" s="64">
        <v>514300.60000000003</v>
      </c>
      <c r="W1104" s="27">
        <v>21.745406113906391</v>
      </c>
      <c r="X1104" s="88">
        <v>0.10000000000000007</v>
      </c>
      <c r="Y1104" s="26">
        <v>752987.50846000039</v>
      </c>
      <c r="Z1104" s="27">
        <v>31.83744909137036</v>
      </c>
      <c r="AA1104" s="89">
        <v>0.61051000000000089</v>
      </c>
      <c r="AB1104" s="67">
        <v>1</v>
      </c>
      <c r="AC1104" s="67">
        <v>0</v>
      </c>
      <c r="AD1104" s="75">
        <v>0</v>
      </c>
      <c r="AE1104" s="64">
        <v>514300.60000000003</v>
      </c>
      <c r="AF1104" s="27">
        <f t="shared" si="182"/>
        <v>21.745406113906391</v>
      </c>
      <c r="AG1104" s="88">
        <f>(AE1104-M1104)/M1104</f>
        <v>0.10000000000000007</v>
      </c>
      <c r="AH1104" s="26">
        <v>727386.56076504057</v>
      </c>
      <c r="AI1104" s="27">
        <f t="shared" si="183"/>
        <v>30.755002357830136</v>
      </c>
      <c r="AJ1104" s="89">
        <f>(AH1104-M1104)/M1104</f>
        <v>0.55575400231215877</v>
      </c>
      <c r="AK1104" s="67">
        <f t="shared" si="184"/>
        <v>1</v>
      </c>
      <c r="AL1104" s="67">
        <f t="shared" si="185"/>
        <v>0</v>
      </c>
      <c r="AM1104" s="75">
        <f t="shared" si="186"/>
        <v>0</v>
      </c>
    </row>
    <row r="1105" spans="1:39" x14ac:dyDescent="0.25">
      <c r="A1105" s="5"/>
      <c r="B1105" s="50" t="s">
        <v>432</v>
      </c>
      <c r="C1105" s="6" t="s">
        <v>895</v>
      </c>
      <c r="D1105" s="6" t="s">
        <v>896</v>
      </c>
      <c r="E1105" s="67" t="s">
        <v>543</v>
      </c>
      <c r="F1105" s="76"/>
      <c r="G1105" s="8">
        <v>25674</v>
      </c>
      <c r="H1105" s="90">
        <f>VLOOKUP(C1105,'[1]Actualisation du CIF'!B$7:G$1272,6,0)</f>
        <v>0.27447700000000003</v>
      </c>
      <c r="I1105" s="68">
        <v>0.27447700000000003</v>
      </c>
      <c r="J1105" s="11">
        <v>171.22941499999999</v>
      </c>
      <c r="K1105" s="11">
        <v>177.267167</v>
      </c>
      <c r="L1105" s="51">
        <v>11913.942459</v>
      </c>
      <c r="M1105" s="41">
        <v>0</v>
      </c>
      <c r="N1105" s="21">
        <v>0</v>
      </c>
      <c r="O1105" s="8">
        <v>-103675</v>
      </c>
      <c r="P1105" s="23">
        <v>0</v>
      </c>
      <c r="Q1105" s="24">
        <v>0</v>
      </c>
      <c r="R1105" s="24">
        <v>0</v>
      </c>
      <c r="S1105" s="42">
        <v>1</v>
      </c>
      <c r="T1105" s="32">
        <v>128370</v>
      </c>
      <c r="U1105" s="39">
        <v>1</v>
      </c>
      <c r="V1105" s="64">
        <v>141207</v>
      </c>
      <c r="W1105" s="27">
        <v>5.5</v>
      </c>
      <c r="X1105" s="88" t="s">
        <v>2632</v>
      </c>
      <c r="Y1105" s="26">
        <v>206741.16870000007</v>
      </c>
      <c r="Z1105" s="27">
        <v>8.0525500000000019</v>
      </c>
      <c r="AA1105" s="89" t="s">
        <v>2632</v>
      </c>
      <c r="AB1105" s="67">
        <v>1</v>
      </c>
      <c r="AC1105" s="67">
        <v>0</v>
      </c>
      <c r="AD1105" s="75">
        <v>0</v>
      </c>
      <c r="AE1105" s="64">
        <v>141207</v>
      </c>
      <c r="AF1105" s="27">
        <f t="shared" si="182"/>
        <v>5.5</v>
      </c>
      <c r="AG1105" s="88" t="s">
        <v>2632</v>
      </c>
      <c r="AH1105" s="26">
        <v>206741.16870000007</v>
      </c>
      <c r="AI1105" s="27">
        <f t="shared" si="183"/>
        <v>8.0525500000000019</v>
      </c>
      <c r="AJ1105" s="89" t="s">
        <v>2632</v>
      </c>
      <c r="AK1105" s="67">
        <f t="shared" si="184"/>
        <v>1</v>
      </c>
      <c r="AL1105" s="67">
        <f t="shared" si="185"/>
        <v>0</v>
      </c>
      <c r="AM1105" s="75">
        <f t="shared" si="186"/>
        <v>0</v>
      </c>
    </row>
    <row r="1106" spans="1:39" x14ac:dyDescent="0.25">
      <c r="A1106" s="5"/>
      <c r="B1106" s="50" t="s">
        <v>432</v>
      </c>
      <c r="C1106" s="6" t="s">
        <v>899</v>
      </c>
      <c r="D1106" s="6" t="s">
        <v>900</v>
      </c>
      <c r="E1106" s="67" t="s">
        <v>543</v>
      </c>
      <c r="F1106" s="76"/>
      <c r="G1106" s="8">
        <v>21426</v>
      </c>
      <c r="H1106" s="90">
        <f>VLOOKUP(C1106,'[1]Actualisation du CIF'!B$7:G$1272,6,0)</f>
        <v>0.43918600000000002</v>
      </c>
      <c r="I1106" s="68">
        <v>0.43918600000000002</v>
      </c>
      <c r="J1106" s="11">
        <v>225.75081700000001</v>
      </c>
      <c r="K1106" s="11">
        <v>177.267167</v>
      </c>
      <c r="L1106" s="51">
        <v>11858.077149000001</v>
      </c>
      <c r="M1106" s="41">
        <v>0</v>
      </c>
      <c r="N1106" s="21">
        <v>0</v>
      </c>
      <c r="O1106" s="8">
        <v>-213720</v>
      </c>
      <c r="P1106" s="23">
        <v>0</v>
      </c>
      <c r="Q1106" s="24">
        <v>0</v>
      </c>
      <c r="R1106" s="24">
        <v>0</v>
      </c>
      <c r="S1106" s="42">
        <v>1</v>
      </c>
      <c r="T1106" s="32">
        <v>107130</v>
      </c>
      <c r="U1106" s="39">
        <v>1</v>
      </c>
      <c r="V1106" s="64">
        <v>117843</v>
      </c>
      <c r="W1106" s="27">
        <v>5.5</v>
      </c>
      <c r="X1106" s="88" t="s">
        <v>2632</v>
      </c>
      <c r="Y1106" s="26">
        <v>172533.93630000006</v>
      </c>
      <c r="Z1106" s="27">
        <v>8.0525500000000036</v>
      </c>
      <c r="AA1106" s="89" t="s">
        <v>2632</v>
      </c>
      <c r="AB1106" s="67">
        <v>1</v>
      </c>
      <c r="AC1106" s="67">
        <v>0</v>
      </c>
      <c r="AD1106" s="75">
        <v>0</v>
      </c>
      <c r="AE1106" s="64">
        <v>117843</v>
      </c>
      <c r="AF1106" s="27">
        <f t="shared" si="182"/>
        <v>5.5</v>
      </c>
      <c r="AG1106" s="88" t="s">
        <v>2632</v>
      </c>
      <c r="AH1106" s="26">
        <v>172533.93630000006</v>
      </c>
      <c r="AI1106" s="27">
        <f t="shared" si="183"/>
        <v>8.0525500000000036</v>
      </c>
      <c r="AJ1106" s="89" t="s">
        <v>2632</v>
      </c>
      <c r="AK1106" s="67">
        <f t="shared" si="184"/>
        <v>1</v>
      </c>
      <c r="AL1106" s="67">
        <f t="shared" si="185"/>
        <v>0</v>
      </c>
      <c r="AM1106" s="75">
        <f t="shared" si="186"/>
        <v>0</v>
      </c>
    </row>
    <row r="1107" spans="1:39" x14ac:dyDescent="0.25">
      <c r="A1107" s="5"/>
      <c r="B1107" s="50" t="s">
        <v>432</v>
      </c>
      <c r="C1107" s="6" t="s">
        <v>435</v>
      </c>
      <c r="D1107" s="6" t="s">
        <v>436</v>
      </c>
      <c r="E1107" s="67" t="s">
        <v>2633</v>
      </c>
      <c r="F1107" s="76"/>
      <c r="G1107" s="8">
        <v>55636</v>
      </c>
      <c r="H1107" s="90">
        <f>VLOOKUP(C1107,'[1]Actualisation du CIF'!B$7:G$1272,6,0)</f>
        <v>0.37373899999999999</v>
      </c>
      <c r="I1107" s="68">
        <v>0.56890600000000002</v>
      </c>
      <c r="J1107" s="11">
        <v>275.02989100000002</v>
      </c>
      <c r="K1107" s="11">
        <v>401.16184900000002</v>
      </c>
      <c r="L1107" s="51">
        <v>12075.786251</v>
      </c>
      <c r="M1107" s="41">
        <v>1194058</v>
      </c>
      <c r="N1107" s="21">
        <v>21.461967071680206</v>
      </c>
      <c r="O1107" s="8">
        <v>0</v>
      </c>
      <c r="P1107" s="23">
        <v>2.8349948336725234E-2</v>
      </c>
      <c r="Q1107" s="24">
        <v>1</v>
      </c>
      <c r="R1107" s="24">
        <v>0</v>
      </c>
      <c r="S1107" s="42">
        <v>0</v>
      </c>
      <c r="T1107" s="32">
        <v>1194058</v>
      </c>
      <c r="U1107" s="39">
        <v>0</v>
      </c>
      <c r="V1107" s="64">
        <v>1313463.8</v>
      </c>
      <c r="W1107" s="27">
        <v>23.60816377884823</v>
      </c>
      <c r="X1107" s="88">
        <v>0.10000000000000003</v>
      </c>
      <c r="Y1107" s="26">
        <v>1463383.3516997127</v>
      </c>
      <c r="Z1107" s="27">
        <v>26.302813856131152</v>
      </c>
      <c r="AA1107" s="89">
        <v>0.22555466459729148</v>
      </c>
      <c r="AB1107" s="67">
        <v>1</v>
      </c>
      <c r="AC1107" s="67">
        <v>0</v>
      </c>
      <c r="AD1107" s="75">
        <v>0</v>
      </c>
      <c r="AE1107" s="64">
        <v>1313463.8</v>
      </c>
      <c r="AF1107" s="27">
        <f t="shared" si="182"/>
        <v>23.60816377884823</v>
      </c>
      <c r="AG1107" s="88">
        <f t="shared" ref="AG1107:AG1125" si="187">(AE1107-M1107)/M1107</f>
        <v>0.10000000000000003</v>
      </c>
      <c r="AH1107" s="26">
        <v>1923042.3495800009</v>
      </c>
      <c r="AI1107" s="27">
        <f t="shared" si="183"/>
        <v>34.564712588611705</v>
      </c>
      <c r="AJ1107" s="89">
        <f t="shared" ref="AJ1107:AJ1125" si="188">(AH1107-M1107)/M1107</f>
        <v>0.61051000000000066</v>
      </c>
      <c r="AK1107" s="67">
        <f t="shared" si="184"/>
        <v>1</v>
      </c>
      <c r="AL1107" s="67">
        <f t="shared" si="185"/>
        <v>0</v>
      </c>
      <c r="AM1107" s="75">
        <f t="shared" si="186"/>
        <v>0</v>
      </c>
    </row>
    <row r="1108" spans="1:39" x14ac:dyDescent="0.25">
      <c r="A1108" s="5"/>
      <c r="B1108" s="50" t="s">
        <v>432</v>
      </c>
      <c r="C1108" s="6" t="s">
        <v>893</v>
      </c>
      <c r="D1108" s="6" t="s">
        <v>894</v>
      </c>
      <c r="E1108" s="67" t="s">
        <v>543</v>
      </c>
      <c r="F1108" s="76"/>
      <c r="G1108" s="8">
        <v>40173</v>
      </c>
      <c r="H1108" s="90">
        <f>VLOOKUP(C1108,'[1]Actualisation du CIF'!B$7:G$1272,6,0)</f>
        <v>0.66749999999999998</v>
      </c>
      <c r="I1108" s="68">
        <v>0.6</v>
      </c>
      <c r="J1108" s="11">
        <v>108.991263</v>
      </c>
      <c r="K1108" s="11">
        <v>177.267167</v>
      </c>
      <c r="L1108" s="51">
        <v>12639.388534</v>
      </c>
      <c r="M1108" s="41">
        <v>571006</v>
      </c>
      <c r="N1108" s="21">
        <v>14.213675851940359</v>
      </c>
      <c r="O1108" s="8">
        <v>0</v>
      </c>
      <c r="P1108" s="23">
        <v>1.1071899704638209E-2</v>
      </c>
      <c r="Q1108" s="24">
        <v>1</v>
      </c>
      <c r="R1108" s="24">
        <v>0</v>
      </c>
      <c r="S1108" s="42">
        <v>0</v>
      </c>
      <c r="T1108" s="32">
        <v>571006</v>
      </c>
      <c r="U1108" s="39">
        <v>0</v>
      </c>
      <c r="V1108" s="64">
        <v>628106.60000000009</v>
      </c>
      <c r="W1108" s="27">
        <v>15.635043437134396</v>
      </c>
      <c r="X1108" s="88">
        <v>0.10000000000000016</v>
      </c>
      <c r="Y1108" s="26">
        <v>919610.87306000036</v>
      </c>
      <c r="Z1108" s="27">
        <v>22.891267096308475</v>
      </c>
      <c r="AA1108" s="89">
        <v>0.61051000000000066</v>
      </c>
      <c r="AB1108" s="67">
        <v>1</v>
      </c>
      <c r="AC1108" s="67">
        <v>0</v>
      </c>
      <c r="AD1108" s="75">
        <v>0</v>
      </c>
      <c r="AE1108" s="64">
        <v>628106.60000000009</v>
      </c>
      <c r="AF1108" s="27">
        <f t="shared" si="182"/>
        <v>15.635043437134396</v>
      </c>
      <c r="AG1108" s="88">
        <f t="shared" si="187"/>
        <v>0.10000000000000016</v>
      </c>
      <c r="AH1108" s="26">
        <v>919610.87306000036</v>
      </c>
      <c r="AI1108" s="27">
        <f t="shared" si="183"/>
        <v>22.891267096308475</v>
      </c>
      <c r="AJ1108" s="89">
        <f t="shared" si="188"/>
        <v>0.61051000000000066</v>
      </c>
      <c r="AK1108" s="67">
        <f t="shared" si="184"/>
        <v>1</v>
      </c>
      <c r="AL1108" s="67">
        <f t="shared" si="185"/>
        <v>0</v>
      </c>
      <c r="AM1108" s="75">
        <f t="shared" si="186"/>
        <v>0</v>
      </c>
    </row>
    <row r="1109" spans="1:39" x14ac:dyDescent="0.25">
      <c r="A1109" s="5"/>
      <c r="B1109" s="50" t="s">
        <v>432</v>
      </c>
      <c r="C1109" s="6" t="s">
        <v>2371</v>
      </c>
      <c r="D1109" s="6" t="s">
        <v>2372</v>
      </c>
      <c r="E1109" s="67" t="s">
        <v>947</v>
      </c>
      <c r="F1109" s="76"/>
      <c r="G1109" s="8">
        <v>28908</v>
      </c>
      <c r="H1109" s="90">
        <f>VLOOKUP(C1109,'[1]Actualisation du CIF'!B$7:G$1272,6,0)</f>
        <v>0.24179899999999999</v>
      </c>
      <c r="I1109" s="68">
        <v>0.22149099999999999</v>
      </c>
      <c r="J1109" s="11">
        <v>183.61713</v>
      </c>
      <c r="K1109" s="11">
        <v>284.13949500000001</v>
      </c>
      <c r="L1109" s="51">
        <v>12201.246648</v>
      </c>
      <c r="M1109" s="41">
        <v>210656</v>
      </c>
      <c r="N1109" s="21">
        <v>7.2871177528711772</v>
      </c>
      <c r="O1109" s="8">
        <v>0</v>
      </c>
      <c r="P1109" s="23">
        <v>-1.013793112079275E-2</v>
      </c>
      <c r="Q1109" s="24">
        <v>0</v>
      </c>
      <c r="R1109" s="24">
        <v>1</v>
      </c>
      <c r="S1109" s="42">
        <v>0</v>
      </c>
      <c r="T1109" s="32">
        <v>210656</v>
      </c>
      <c r="U1109" s="39">
        <v>0</v>
      </c>
      <c r="V1109" s="64">
        <v>231721.60000000001</v>
      </c>
      <c r="W1109" s="27">
        <v>8.0158295281582959</v>
      </c>
      <c r="X1109" s="88">
        <v>0.10000000000000003</v>
      </c>
      <c r="Y1109" s="26">
        <v>339263.59456000017</v>
      </c>
      <c r="Z1109" s="27">
        <v>11.735976012176566</v>
      </c>
      <c r="AA1109" s="89">
        <v>0.61051000000000077</v>
      </c>
      <c r="AB1109" s="67">
        <v>1</v>
      </c>
      <c r="AC1109" s="67">
        <v>0</v>
      </c>
      <c r="AD1109" s="75">
        <v>0</v>
      </c>
      <c r="AE1109" s="64">
        <v>231721.60000000001</v>
      </c>
      <c r="AF1109" s="27">
        <f t="shared" si="182"/>
        <v>8.0158295281582959</v>
      </c>
      <c r="AG1109" s="88">
        <f t="shared" si="187"/>
        <v>0.10000000000000003</v>
      </c>
      <c r="AH1109" s="26">
        <v>339263.59456000017</v>
      </c>
      <c r="AI1109" s="27">
        <f t="shared" si="183"/>
        <v>11.735976012176566</v>
      </c>
      <c r="AJ1109" s="89">
        <f t="shared" si="188"/>
        <v>0.61051000000000077</v>
      </c>
      <c r="AK1109" s="67">
        <f t="shared" si="184"/>
        <v>1</v>
      </c>
      <c r="AL1109" s="67">
        <f t="shared" si="185"/>
        <v>0</v>
      </c>
      <c r="AM1109" s="75">
        <f t="shared" si="186"/>
        <v>0</v>
      </c>
    </row>
    <row r="1110" spans="1:39" x14ac:dyDescent="0.25">
      <c r="A1110" s="5"/>
      <c r="B1110" s="50" t="s">
        <v>432</v>
      </c>
      <c r="C1110" s="6" t="s">
        <v>2367</v>
      </c>
      <c r="D1110" s="6" t="s">
        <v>2368</v>
      </c>
      <c r="E1110" s="67" t="s">
        <v>947</v>
      </c>
      <c r="F1110" s="76"/>
      <c r="G1110" s="8">
        <v>27155</v>
      </c>
      <c r="H1110" s="90">
        <f>VLOOKUP(C1110,'[1]Actualisation du CIF'!B$7:G$1272,6,0)</f>
        <v>0.43642700000000001</v>
      </c>
      <c r="I1110" s="68">
        <v>0.43642700000000001</v>
      </c>
      <c r="J1110" s="11">
        <v>176.07866000000001</v>
      </c>
      <c r="K1110" s="11">
        <v>284.13949500000001</v>
      </c>
      <c r="L1110" s="51">
        <v>13744.716828000001</v>
      </c>
      <c r="M1110" s="41">
        <v>484273</v>
      </c>
      <c r="N1110" s="21">
        <v>17.833658626403977</v>
      </c>
      <c r="O1110" s="8">
        <v>0</v>
      </c>
      <c r="P1110" s="23">
        <v>-0.1048553843606224</v>
      </c>
      <c r="Q1110" s="24">
        <v>0</v>
      </c>
      <c r="R1110" s="24">
        <v>1</v>
      </c>
      <c r="S1110" s="42">
        <v>0</v>
      </c>
      <c r="T1110" s="32">
        <v>484273</v>
      </c>
      <c r="U1110" s="39">
        <v>0</v>
      </c>
      <c r="V1110" s="64">
        <v>532700.30000000005</v>
      </c>
      <c r="W1110" s="27">
        <v>19.617024489044375</v>
      </c>
      <c r="X1110" s="88">
        <v>0.1000000000000001</v>
      </c>
      <c r="Y1110" s="26">
        <v>779926.50923000032</v>
      </c>
      <c r="Z1110" s="27">
        <v>28.721285554409882</v>
      </c>
      <c r="AA1110" s="89">
        <v>0.61051000000000066</v>
      </c>
      <c r="AB1110" s="67">
        <v>1</v>
      </c>
      <c r="AC1110" s="67">
        <v>0</v>
      </c>
      <c r="AD1110" s="75">
        <v>0</v>
      </c>
      <c r="AE1110" s="64">
        <v>532700.30000000005</v>
      </c>
      <c r="AF1110" s="27">
        <f t="shared" si="182"/>
        <v>19.617024489044375</v>
      </c>
      <c r="AG1110" s="88">
        <f t="shared" si="187"/>
        <v>0.1000000000000001</v>
      </c>
      <c r="AH1110" s="26">
        <v>779926.50923000032</v>
      </c>
      <c r="AI1110" s="27">
        <f t="shared" si="183"/>
        <v>28.721285554409882</v>
      </c>
      <c r="AJ1110" s="89">
        <f t="shared" si="188"/>
        <v>0.61051000000000066</v>
      </c>
      <c r="AK1110" s="67">
        <f t="shared" si="184"/>
        <v>1</v>
      </c>
      <c r="AL1110" s="67">
        <f t="shared" si="185"/>
        <v>0</v>
      </c>
      <c r="AM1110" s="75">
        <f t="shared" si="186"/>
        <v>0</v>
      </c>
    </row>
    <row r="1111" spans="1:39" x14ac:dyDescent="0.25">
      <c r="A1111" s="5"/>
      <c r="B1111" s="50" t="s">
        <v>432</v>
      </c>
      <c r="C1111" s="6" t="s">
        <v>433</v>
      </c>
      <c r="D1111" s="6" t="s">
        <v>434</v>
      </c>
      <c r="E1111" s="67" t="s">
        <v>2633</v>
      </c>
      <c r="F1111" s="76"/>
      <c r="G1111" s="8">
        <v>183910</v>
      </c>
      <c r="H1111" s="90">
        <f>VLOOKUP(C1111,'[1]Actualisation du CIF'!B$7:G$1272,6,0)</f>
        <v>0.58532600000000001</v>
      </c>
      <c r="I1111" s="68">
        <v>0.58532799999999996</v>
      </c>
      <c r="J1111" s="11">
        <v>476.981132</v>
      </c>
      <c r="K1111" s="11">
        <v>401.16184900000002</v>
      </c>
      <c r="L1111" s="51">
        <v>12776.102070000001</v>
      </c>
      <c r="M1111" s="41">
        <v>1848190</v>
      </c>
      <c r="N1111" s="21">
        <v>10.049426349845033</v>
      </c>
      <c r="O1111" s="8">
        <v>0</v>
      </c>
      <c r="P1111" s="23">
        <v>9.2659564020907484E-2</v>
      </c>
      <c r="Q1111" s="24">
        <v>1</v>
      </c>
      <c r="R1111" s="24">
        <v>0</v>
      </c>
      <c r="S1111" s="42">
        <v>0</v>
      </c>
      <c r="T1111" s="32">
        <v>1848190</v>
      </c>
      <c r="U1111" s="39">
        <v>0</v>
      </c>
      <c r="V1111" s="64">
        <v>2033009</v>
      </c>
      <c r="W1111" s="27">
        <v>11.054368984829535</v>
      </c>
      <c r="X1111" s="88">
        <v>0.1</v>
      </c>
      <c r="Y1111" s="26">
        <v>2976528.4769000011</v>
      </c>
      <c r="Z1111" s="27">
        <v>16.184701630688931</v>
      </c>
      <c r="AA1111" s="89">
        <v>0.61051000000000055</v>
      </c>
      <c r="AB1111" s="67">
        <v>1</v>
      </c>
      <c r="AC1111" s="67">
        <v>0</v>
      </c>
      <c r="AD1111" s="75">
        <v>0</v>
      </c>
      <c r="AE1111" s="64">
        <v>2033009</v>
      </c>
      <c r="AF1111" s="27">
        <f t="shared" si="182"/>
        <v>11.054368984829535</v>
      </c>
      <c r="AG1111" s="88">
        <f t="shared" si="187"/>
        <v>0.1</v>
      </c>
      <c r="AH1111" s="26">
        <v>2976528.4769000011</v>
      </c>
      <c r="AI1111" s="27">
        <f t="shared" si="183"/>
        <v>16.184701630688931</v>
      </c>
      <c r="AJ1111" s="89">
        <f t="shared" si="188"/>
        <v>0.61051000000000055</v>
      </c>
      <c r="AK1111" s="67">
        <f t="shared" si="184"/>
        <v>1</v>
      </c>
      <c r="AL1111" s="67">
        <f t="shared" si="185"/>
        <v>0</v>
      </c>
      <c r="AM1111" s="75">
        <f t="shared" si="186"/>
        <v>0</v>
      </c>
    </row>
    <row r="1112" spans="1:39" x14ac:dyDescent="0.25">
      <c r="A1112" s="5"/>
      <c r="B1112" s="50" t="s">
        <v>432</v>
      </c>
      <c r="C1112" s="6" t="s">
        <v>2369</v>
      </c>
      <c r="D1112" s="6" t="s">
        <v>2370</v>
      </c>
      <c r="E1112" s="67" t="s">
        <v>947</v>
      </c>
      <c r="F1112" s="76"/>
      <c r="G1112" s="8">
        <v>29719</v>
      </c>
      <c r="H1112" s="90">
        <f>VLOOKUP(C1112,'[1]Actualisation du CIF'!B$7:G$1272,6,0)</f>
        <v>0.37737700000000002</v>
      </c>
      <c r="I1112" s="68">
        <v>0.37949699999999997</v>
      </c>
      <c r="J1112" s="11">
        <v>219.92748700000001</v>
      </c>
      <c r="K1112" s="11">
        <v>284.13949500000001</v>
      </c>
      <c r="L1112" s="51">
        <v>12425.876284</v>
      </c>
      <c r="M1112" s="41">
        <v>356582</v>
      </c>
      <c r="N1112" s="21">
        <v>11.99845216864632</v>
      </c>
      <c r="O1112" s="8">
        <v>0</v>
      </c>
      <c r="P1112" s="23">
        <v>-0.13544887712856535</v>
      </c>
      <c r="Q1112" s="24">
        <v>0</v>
      </c>
      <c r="R1112" s="24">
        <v>1</v>
      </c>
      <c r="S1112" s="42">
        <v>0</v>
      </c>
      <c r="T1112" s="32">
        <v>356582</v>
      </c>
      <c r="U1112" s="39">
        <v>0</v>
      </c>
      <c r="V1112" s="64">
        <v>392240.2</v>
      </c>
      <c r="W1112" s="27">
        <v>13.198297385510953</v>
      </c>
      <c r="X1112" s="88">
        <v>0.10000000000000003</v>
      </c>
      <c r="Y1112" s="26">
        <v>574278.87682000012</v>
      </c>
      <c r="Z1112" s="27">
        <v>19.323627202126591</v>
      </c>
      <c r="AA1112" s="89">
        <v>0.61051000000000033</v>
      </c>
      <c r="AB1112" s="67">
        <v>1</v>
      </c>
      <c r="AC1112" s="67">
        <v>0</v>
      </c>
      <c r="AD1112" s="75">
        <v>0</v>
      </c>
      <c r="AE1112" s="64">
        <v>392240.2</v>
      </c>
      <c r="AF1112" s="27">
        <f t="shared" si="182"/>
        <v>13.198297385510953</v>
      </c>
      <c r="AG1112" s="88">
        <f t="shared" si="187"/>
        <v>0.10000000000000003</v>
      </c>
      <c r="AH1112" s="26">
        <v>574278.87682000012</v>
      </c>
      <c r="AI1112" s="27">
        <f t="shared" si="183"/>
        <v>19.323627202126591</v>
      </c>
      <c r="AJ1112" s="89">
        <f t="shared" si="188"/>
        <v>0.61051000000000033</v>
      </c>
      <c r="AK1112" s="67">
        <f t="shared" si="184"/>
        <v>1</v>
      </c>
      <c r="AL1112" s="67">
        <f t="shared" si="185"/>
        <v>0</v>
      </c>
      <c r="AM1112" s="75">
        <f t="shared" si="186"/>
        <v>0</v>
      </c>
    </row>
    <row r="1113" spans="1:39" x14ac:dyDescent="0.25">
      <c r="A1113" s="5"/>
      <c r="B1113" s="50" t="s">
        <v>437</v>
      </c>
      <c r="C1113" s="6" t="s">
        <v>2381</v>
      </c>
      <c r="D1113" s="6" t="s">
        <v>2382</v>
      </c>
      <c r="E1113" s="67" t="s">
        <v>947</v>
      </c>
      <c r="F1113" s="76"/>
      <c r="G1113" s="8">
        <v>32051</v>
      </c>
      <c r="H1113" s="90">
        <f>VLOOKUP(C1113,'[1]Actualisation du CIF'!B$7:G$1272,6,0)</f>
        <v>0.29679100000000003</v>
      </c>
      <c r="I1113" s="68">
        <v>0.30179600000000001</v>
      </c>
      <c r="J1113" s="11">
        <v>249.32872599999999</v>
      </c>
      <c r="K1113" s="11">
        <v>284.13949500000001</v>
      </c>
      <c r="L1113" s="51">
        <v>13605.337265</v>
      </c>
      <c r="M1113" s="41">
        <v>264057</v>
      </c>
      <c r="N1113" s="21">
        <v>8.2386509001279205</v>
      </c>
      <c r="O1113" s="8">
        <v>0</v>
      </c>
      <c r="P1113" s="23">
        <v>1.531203206844237E-2</v>
      </c>
      <c r="Q1113" s="24">
        <v>1</v>
      </c>
      <c r="R1113" s="24">
        <v>0</v>
      </c>
      <c r="S1113" s="42">
        <v>0</v>
      </c>
      <c r="T1113" s="32">
        <v>264057</v>
      </c>
      <c r="U1113" s="39">
        <v>0</v>
      </c>
      <c r="V1113" s="64">
        <v>290462.7</v>
      </c>
      <c r="W1113" s="27">
        <v>9.0625159901407137</v>
      </c>
      <c r="X1113" s="88">
        <v>0.10000000000000005</v>
      </c>
      <c r="Y1113" s="26">
        <v>425266.4390700002</v>
      </c>
      <c r="Z1113" s="27">
        <v>13.268429661165024</v>
      </c>
      <c r="AA1113" s="89">
        <v>0.61051000000000077</v>
      </c>
      <c r="AB1113" s="67">
        <v>1</v>
      </c>
      <c r="AC1113" s="67">
        <v>0</v>
      </c>
      <c r="AD1113" s="75">
        <v>0</v>
      </c>
      <c r="AE1113" s="64">
        <v>290462.7</v>
      </c>
      <c r="AF1113" s="27">
        <f t="shared" si="182"/>
        <v>9.0625159901407137</v>
      </c>
      <c r="AG1113" s="88">
        <f t="shared" si="187"/>
        <v>0.10000000000000005</v>
      </c>
      <c r="AH1113" s="26">
        <v>425266.4390700002</v>
      </c>
      <c r="AI1113" s="27">
        <f t="shared" si="183"/>
        <v>13.268429661165024</v>
      </c>
      <c r="AJ1113" s="89">
        <f t="shared" si="188"/>
        <v>0.61051000000000077</v>
      </c>
      <c r="AK1113" s="67">
        <f t="shared" si="184"/>
        <v>1</v>
      </c>
      <c r="AL1113" s="67">
        <f t="shared" si="185"/>
        <v>0</v>
      </c>
      <c r="AM1113" s="75">
        <f t="shared" si="186"/>
        <v>0</v>
      </c>
    </row>
    <row r="1114" spans="1:39" x14ac:dyDescent="0.25">
      <c r="A1114" s="5"/>
      <c r="B1114" s="50" t="s">
        <v>437</v>
      </c>
      <c r="C1114" s="6" t="s">
        <v>2373</v>
      </c>
      <c r="D1114" s="6" t="s">
        <v>2374</v>
      </c>
      <c r="E1114" s="67" t="s">
        <v>947</v>
      </c>
      <c r="F1114" s="76"/>
      <c r="G1114" s="8">
        <v>7316</v>
      </c>
      <c r="H1114" s="90">
        <f>VLOOKUP(C1114,'[1]Actualisation du CIF'!B$7:G$1272,6,0)</f>
        <v>0.48294700000000002</v>
      </c>
      <c r="I1114" s="68">
        <v>0.50649900000000003</v>
      </c>
      <c r="J1114" s="11">
        <v>124.727583</v>
      </c>
      <c r="K1114" s="11">
        <v>284.13949500000001</v>
      </c>
      <c r="L1114" s="51">
        <v>11222.19815</v>
      </c>
      <c r="M1114" s="41">
        <v>231806</v>
      </c>
      <c r="N1114" s="21">
        <v>31.684800437397485</v>
      </c>
      <c r="O1114" s="8">
        <v>0</v>
      </c>
      <c r="P1114" s="23">
        <v>3.32214897035839E-3</v>
      </c>
      <c r="Q1114" s="24">
        <v>1</v>
      </c>
      <c r="R1114" s="24">
        <v>0</v>
      </c>
      <c r="S1114" s="42">
        <v>0</v>
      </c>
      <c r="T1114" s="32">
        <v>231806</v>
      </c>
      <c r="U1114" s="39">
        <v>0</v>
      </c>
      <c r="V1114" s="64">
        <v>254986.60000000003</v>
      </c>
      <c r="W1114" s="27">
        <v>34.85328048113724</v>
      </c>
      <c r="X1114" s="88">
        <v>0.10000000000000014</v>
      </c>
      <c r="Y1114" s="26">
        <v>311210.80104642903</v>
      </c>
      <c r="Z1114" s="27">
        <v>42.538381772338575</v>
      </c>
      <c r="AA1114" s="89">
        <v>0.34254851490655558</v>
      </c>
      <c r="AB1114" s="67">
        <v>1</v>
      </c>
      <c r="AC1114" s="67">
        <v>0</v>
      </c>
      <c r="AD1114" s="75">
        <v>0</v>
      </c>
      <c r="AE1114" s="64">
        <v>254986.60000000003</v>
      </c>
      <c r="AF1114" s="27">
        <f t="shared" si="182"/>
        <v>34.85328048113724</v>
      </c>
      <c r="AG1114" s="88">
        <f t="shared" si="187"/>
        <v>0.10000000000000014</v>
      </c>
      <c r="AH1114" s="26">
        <v>305095.47186881112</v>
      </c>
      <c r="AI1114" s="27">
        <f t="shared" si="183"/>
        <v>41.702497521707372</v>
      </c>
      <c r="AJ1114" s="89">
        <f t="shared" si="188"/>
        <v>0.31616727724395016</v>
      </c>
      <c r="AK1114" s="67">
        <f t="shared" si="184"/>
        <v>1</v>
      </c>
      <c r="AL1114" s="67">
        <f t="shared" si="185"/>
        <v>0</v>
      </c>
      <c r="AM1114" s="75">
        <f t="shared" si="186"/>
        <v>0</v>
      </c>
    </row>
    <row r="1115" spans="1:39" x14ac:dyDescent="0.25">
      <c r="A1115" s="5"/>
      <c r="B1115" s="50" t="s">
        <v>437</v>
      </c>
      <c r="C1115" s="6" t="s">
        <v>2383</v>
      </c>
      <c r="D1115" s="6" t="s">
        <v>2384</v>
      </c>
      <c r="E1115" s="67" t="s">
        <v>947</v>
      </c>
      <c r="F1115" s="76"/>
      <c r="G1115" s="8">
        <v>11753</v>
      </c>
      <c r="H1115" s="90">
        <f>VLOOKUP(C1115,'[1]Actualisation du CIF'!B$7:G$1272,6,0)</f>
        <v>0.49550100000000002</v>
      </c>
      <c r="I1115" s="68">
        <v>0.51154200000000005</v>
      </c>
      <c r="J1115" s="11">
        <v>155.83485099999999</v>
      </c>
      <c r="K1115" s="11">
        <v>284.13949500000001</v>
      </c>
      <c r="L1115" s="51">
        <v>11854.236793</v>
      </c>
      <c r="M1115" s="41">
        <v>369436</v>
      </c>
      <c r="N1115" s="21">
        <v>31.433336169488641</v>
      </c>
      <c r="O1115" s="8">
        <v>0</v>
      </c>
      <c r="P1115" s="23">
        <v>-7.2301534903380565E-2</v>
      </c>
      <c r="Q1115" s="24">
        <v>0</v>
      </c>
      <c r="R1115" s="24">
        <v>1</v>
      </c>
      <c r="S1115" s="42">
        <v>0</v>
      </c>
      <c r="T1115" s="32">
        <v>369436</v>
      </c>
      <c r="U1115" s="39">
        <v>0</v>
      </c>
      <c r="V1115" s="64">
        <v>406379.60000000003</v>
      </c>
      <c r="W1115" s="27">
        <v>34.576669786437506</v>
      </c>
      <c r="X1115" s="88">
        <v>0.10000000000000009</v>
      </c>
      <c r="Y1115" s="26">
        <v>453692.22232064646</v>
      </c>
      <c r="Z1115" s="27">
        <v>38.602248134148425</v>
      </c>
      <c r="AA1115" s="89">
        <v>0.22806716811747219</v>
      </c>
      <c r="AB1115" s="67">
        <v>1</v>
      </c>
      <c r="AC1115" s="67">
        <v>0</v>
      </c>
      <c r="AD1115" s="75">
        <v>0</v>
      </c>
      <c r="AE1115" s="64">
        <v>395241.77931143082</v>
      </c>
      <c r="AF1115" s="27">
        <f t="shared" si="182"/>
        <v>33.629012108519596</v>
      </c>
      <c r="AG1115" s="88">
        <f t="shared" si="187"/>
        <v>6.9851826328324304E-2</v>
      </c>
      <c r="AH1115" s="26">
        <v>437898.35721134162</v>
      </c>
      <c r="AI1115" s="27">
        <f t="shared" si="183"/>
        <v>37.258432503304824</v>
      </c>
      <c r="AJ1115" s="89">
        <f t="shared" si="188"/>
        <v>0.18531587937109978</v>
      </c>
      <c r="AK1115" s="67">
        <f t="shared" si="184"/>
        <v>1</v>
      </c>
      <c r="AL1115" s="67">
        <f t="shared" si="185"/>
        <v>0</v>
      </c>
      <c r="AM1115" s="75">
        <f t="shared" si="186"/>
        <v>0</v>
      </c>
    </row>
    <row r="1116" spans="1:39" x14ac:dyDescent="0.25">
      <c r="A1116" s="5"/>
      <c r="B1116" s="50" t="s">
        <v>437</v>
      </c>
      <c r="C1116" s="6" t="s">
        <v>907</v>
      </c>
      <c r="D1116" s="6" t="s">
        <v>908</v>
      </c>
      <c r="E1116" s="67" t="s">
        <v>543</v>
      </c>
      <c r="F1116" s="76"/>
      <c r="G1116" s="8">
        <v>15336</v>
      </c>
      <c r="H1116" s="90">
        <f>VLOOKUP(C1116,'[1]Actualisation du CIF'!B$7:G$1272,6,0)</f>
        <v>0.43886799999999998</v>
      </c>
      <c r="I1116" s="68">
        <v>0.43886799999999998</v>
      </c>
      <c r="J1116" s="11">
        <v>96.330202999999997</v>
      </c>
      <c r="K1116" s="11">
        <v>177.267167</v>
      </c>
      <c r="L1116" s="51">
        <v>11959.645183000001</v>
      </c>
      <c r="M1116" s="41">
        <v>288366</v>
      </c>
      <c r="N1116" s="21">
        <v>18.803208137715181</v>
      </c>
      <c r="O1116" s="8">
        <v>0</v>
      </c>
      <c r="P1116" s="23">
        <v>-1.0057342224951107E-2</v>
      </c>
      <c r="Q1116" s="24">
        <v>0</v>
      </c>
      <c r="R1116" s="24">
        <v>1</v>
      </c>
      <c r="S1116" s="42">
        <v>0</v>
      </c>
      <c r="T1116" s="32">
        <v>288366</v>
      </c>
      <c r="U1116" s="39">
        <v>0</v>
      </c>
      <c r="V1116" s="64">
        <v>317202.60000000003</v>
      </c>
      <c r="W1116" s="27">
        <v>20.6835289514867</v>
      </c>
      <c r="X1116" s="88">
        <v>0.10000000000000012</v>
      </c>
      <c r="Y1116" s="26">
        <v>464416.3266600002</v>
      </c>
      <c r="Z1116" s="27">
        <v>30.282754737871688</v>
      </c>
      <c r="AA1116" s="89">
        <v>0.61051000000000066</v>
      </c>
      <c r="AB1116" s="67">
        <v>1</v>
      </c>
      <c r="AC1116" s="67">
        <v>0</v>
      </c>
      <c r="AD1116" s="75">
        <v>0</v>
      </c>
      <c r="AE1116" s="64">
        <v>317202.60000000003</v>
      </c>
      <c r="AF1116" s="27">
        <f t="shared" si="182"/>
        <v>20.6835289514867</v>
      </c>
      <c r="AG1116" s="88">
        <f t="shared" si="187"/>
        <v>0.10000000000000012</v>
      </c>
      <c r="AH1116" s="26">
        <v>464416.3266600002</v>
      </c>
      <c r="AI1116" s="27">
        <f t="shared" si="183"/>
        <v>30.282754737871688</v>
      </c>
      <c r="AJ1116" s="89">
        <f t="shared" si="188"/>
        <v>0.61051000000000066</v>
      </c>
      <c r="AK1116" s="67">
        <f t="shared" si="184"/>
        <v>1</v>
      </c>
      <c r="AL1116" s="67">
        <f t="shared" si="185"/>
        <v>0</v>
      </c>
      <c r="AM1116" s="75">
        <f t="shared" si="186"/>
        <v>0</v>
      </c>
    </row>
    <row r="1117" spans="1:39" x14ac:dyDescent="0.25">
      <c r="A1117" s="5"/>
      <c r="B1117" s="50" t="s">
        <v>437</v>
      </c>
      <c r="C1117" s="6" t="s">
        <v>2375</v>
      </c>
      <c r="D1117" s="6" t="s">
        <v>2376</v>
      </c>
      <c r="E1117" s="67" t="s">
        <v>947</v>
      </c>
      <c r="F1117" s="76"/>
      <c r="G1117" s="8">
        <v>5921</v>
      </c>
      <c r="H1117" s="90">
        <f>VLOOKUP(C1117,'[1]Actualisation du CIF'!B$7:G$1272,6,0)</f>
        <v>0.657192</v>
      </c>
      <c r="I1117" s="68">
        <v>0.6</v>
      </c>
      <c r="J1117" s="11">
        <v>129.65968599999999</v>
      </c>
      <c r="K1117" s="11">
        <v>284.13949500000001</v>
      </c>
      <c r="L1117" s="51">
        <v>11361.759916999999</v>
      </c>
      <c r="M1117" s="41">
        <v>263950</v>
      </c>
      <c r="N1117" s="21">
        <v>44.578618476608682</v>
      </c>
      <c r="O1117" s="8">
        <v>0</v>
      </c>
      <c r="P1117" s="23">
        <v>1.4485228062414968E-2</v>
      </c>
      <c r="Q1117" s="24">
        <v>1</v>
      </c>
      <c r="R1117" s="24">
        <v>0</v>
      </c>
      <c r="S1117" s="42">
        <v>0</v>
      </c>
      <c r="T1117" s="32">
        <v>263950</v>
      </c>
      <c r="U1117" s="39">
        <v>0</v>
      </c>
      <c r="V1117" s="64">
        <v>290177.14050643647</v>
      </c>
      <c r="W1117" s="27">
        <v>49.008130468913436</v>
      </c>
      <c r="X1117" s="88">
        <v>9.93640481395585E-2</v>
      </c>
      <c r="Y1117" s="26">
        <v>305839.4414724973</v>
      </c>
      <c r="Z1117" s="27">
        <v>51.653342589511453</v>
      </c>
      <c r="AA1117" s="89">
        <v>0.15870218402158479</v>
      </c>
      <c r="AB1117" s="67">
        <v>1</v>
      </c>
      <c r="AC1117" s="67">
        <v>0</v>
      </c>
      <c r="AD1117" s="75">
        <v>0</v>
      </c>
      <c r="AE1117" s="64">
        <v>263950</v>
      </c>
      <c r="AF1117" s="27">
        <f t="shared" si="182"/>
        <v>44.578618476608682</v>
      </c>
      <c r="AG1117" s="88">
        <f t="shared" si="187"/>
        <v>0</v>
      </c>
      <c r="AH1117" s="26">
        <v>285896.24299561814</v>
      </c>
      <c r="AI1117" s="27">
        <f t="shared" si="183"/>
        <v>48.285128018175669</v>
      </c>
      <c r="AJ1117" s="89">
        <f t="shared" si="188"/>
        <v>8.3145455562107007E-2</v>
      </c>
      <c r="AK1117" s="67">
        <f t="shared" si="184"/>
        <v>1</v>
      </c>
      <c r="AL1117" s="67">
        <f t="shared" si="185"/>
        <v>0</v>
      </c>
      <c r="AM1117" s="75">
        <f t="shared" si="186"/>
        <v>0</v>
      </c>
    </row>
    <row r="1118" spans="1:39" x14ac:dyDescent="0.25">
      <c r="A1118" s="5"/>
      <c r="B1118" s="50" t="s">
        <v>437</v>
      </c>
      <c r="C1118" s="6" t="s">
        <v>2377</v>
      </c>
      <c r="D1118" s="6" t="s">
        <v>2378</v>
      </c>
      <c r="E1118" s="67" t="s">
        <v>947</v>
      </c>
      <c r="F1118" s="76"/>
      <c r="G1118" s="8">
        <v>31479</v>
      </c>
      <c r="H1118" s="90">
        <f>VLOOKUP(C1118,'[1]Actualisation du CIF'!B$7:G$1272,6,0)</f>
        <v>0.42843999999999999</v>
      </c>
      <c r="I1118" s="68">
        <v>0.44044100000000003</v>
      </c>
      <c r="J1118" s="11">
        <v>193.19492399999999</v>
      </c>
      <c r="K1118" s="11">
        <v>284.13949500000001</v>
      </c>
      <c r="L1118" s="51">
        <v>11778.444122000001</v>
      </c>
      <c r="M1118" s="41">
        <v>510150</v>
      </c>
      <c r="N1118" s="21">
        <v>16.206042123320309</v>
      </c>
      <c r="O1118" s="8">
        <v>0</v>
      </c>
      <c r="P1118" s="23">
        <v>-0.1077929899109511</v>
      </c>
      <c r="Q1118" s="24">
        <v>0</v>
      </c>
      <c r="R1118" s="24">
        <v>1</v>
      </c>
      <c r="S1118" s="42">
        <v>0</v>
      </c>
      <c r="T1118" s="32">
        <v>510150</v>
      </c>
      <c r="U1118" s="39">
        <v>0</v>
      </c>
      <c r="V1118" s="64">
        <v>561165</v>
      </c>
      <c r="W1118" s="27">
        <v>17.826646335652338</v>
      </c>
      <c r="X1118" s="88">
        <v>0.1</v>
      </c>
      <c r="Y1118" s="26">
        <v>821601.67650000018</v>
      </c>
      <c r="Z1118" s="27">
        <v>26.099992900028596</v>
      </c>
      <c r="AA1118" s="89">
        <v>0.61051000000000033</v>
      </c>
      <c r="AB1118" s="67">
        <v>1</v>
      </c>
      <c r="AC1118" s="67">
        <v>0</v>
      </c>
      <c r="AD1118" s="75">
        <v>0</v>
      </c>
      <c r="AE1118" s="64">
        <v>561165</v>
      </c>
      <c r="AF1118" s="27">
        <f t="shared" si="182"/>
        <v>17.826646335652338</v>
      </c>
      <c r="AG1118" s="88">
        <f t="shared" si="187"/>
        <v>0.1</v>
      </c>
      <c r="AH1118" s="26">
        <v>821601.67650000018</v>
      </c>
      <c r="AI1118" s="27">
        <f t="shared" si="183"/>
        <v>26.099992900028596</v>
      </c>
      <c r="AJ1118" s="89">
        <f t="shared" si="188"/>
        <v>0.61051000000000033</v>
      </c>
      <c r="AK1118" s="67">
        <f t="shared" si="184"/>
        <v>1</v>
      </c>
      <c r="AL1118" s="67">
        <f t="shared" si="185"/>
        <v>0</v>
      </c>
      <c r="AM1118" s="75">
        <f t="shared" si="186"/>
        <v>0</v>
      </c>
    </row>
    <row r="1119" spans="1:39" x14ac:dyDescent="0.25">
      <c r="A1119" s="5"/>
      <c r="B1119" s="50" t="s">
        <v>437</v>
      </c>
      <c r="C1119" s="6" t="s">
        <v>440</v>
      </c>
      <c r="D1119" s="6" t="s">
        <v>441</v>
      </c>
      <c r="E1119" s="67" t="s">
        <v>2633</v>
      </c>
      <c r="F1119" s="76"/>
      <c r="G1119" s="8">
        <v>76697</v>
      </c>
      <c r="H1119" s="90">
        <f>VLOOKUP(C1119,'[1]Actualisation du CIF'!B$7:G$1272,6,0)</f>
        <v>0.34525400000000001</v>
      </c>
      <c r="I1119" s="68">
        <v>0.54965900000000001</v>
      </c>
      <c r="J1119" s="11">
        <v>236.78703200000001</v>
      </c>
      <c r="K1119" s="11">
        <v>401.16184900000002</v>
      </c>
      <c r="L1119" s="51">
        <v>12370.067123000001</v>
      </c>
      <c r="M1119" s="41">
        <v>2975542</v>
      </c>
      <c r="N1119" s="21">
        <v>38.796067642802193</v>
      </c>
      <c r="O1119" s="8">
        <v>0</v>
      </c>
      <c r="P1119" s="23">
        <v>0.12869984643380561</v>
      </c>
      <c r="Q1119" s="24">
        <v>1</v>
      </c>
      <c r="R1119" s="24">
        <v>0</v>
      </c>
      <c r="S1119" s="42">
        <v>0</v>
      </c>
      <c r="T1119" s="32">
        <v>2975542</v>
      </c>
      <c r="U1119" s="39">
        <v>0</v>
      </c>
      <c r="V1119" s="64">
        <v>2826764.9</v>
      </c>
      <c r="W1119" s="27">
        <v>36.856264260662087</v>
      </c>
      <c r="X1119" s="88">
        <v>-5.0000000000000031E-2</v>
      </c>
      <c r="Y1119" s="26">
        <v>2302417.6783306249</v>
      </c>
      <c r="Z1119" s="27">
        <v>30.019657591960897</v>
      </c>
      <c r="AA1119" s="89">
        <v>-0.22621906250000001</v>
      </c>
      <c r="AB1119" s="67">
        <v>0</v>
      </c>
      <c r="AC1119" s="67">
        <v>1</v>
      </c>
      <c r="AD1119" s="75">
        <v>0</v>
      </c>
      <c r="AE1119" s="64">
        <v>2975542</v>
      </c>
      <c r="AF1119" s="27">
        <f t="shared" si="182"/>
        <v>38.796067642802193</v>
      </c>
      <c r="AG1119" s="88">
        <f t="shared" si="187"/>
        <v>0</v>
      </c>
      <c r="AH1119" s="26">
        <v>2975542</v>
      </c>
      <c r="AI1119" s="27">
        <f t="shared" si="183"/>
        <v>38.796067642802193</v>
      </c>
      <c r="AJ1119" s="89">
        <f t="shared" si="188"/>
        <v>0</v>
      </c>
      <c r="AK1119" s="67">
        <f t="shared" si="184"/>
        <v>0</v>
      </c>
      <c r="AL1119" s="67">
        <f t="shared" si="185"/>
        <v>0</v>
      </c>
      <c r="AM1119" s="75">
        <f t="shared" si="186"/>
        <v>1</v>
      </c>
    </row>
    <row r="1120" spans="1:39" x14ac:dyDescent="0.25">
      <c r="A1120" s="5"/>
      <c r="B1120" s="50" t="s">
        <v>437</v>
      </c>
      <c r="C1120" s="6" t="s">
        <v>2387</v>
      </c>
      <c r="D1120" s="6" t="s">
        <v>2388</v>
      </c>
      <c r="E1120" s="67" t="s">
        <v>947</v>
      </c>
      <c r="F1120" s="76"/>
      <c r="G1120" s="8">
        <v>12436</v>
      </c>
      <c r="H1120" s="90">
        <f>VLOOKUP(C1120,'[1]Actualisation du CIF'!B$7:G$1272,6,0)</f>
        <v>0.46948400000000001</v>
      </c>
      <c r="I1120" s="68">
        <v>0.559199</v>
      </c>
      <c r="J1120" s="11">
        <v>437.45360199999999</v>
      </c>
      <c r="K1120" s="11">
        <v>284.13949500000001</v>
      </c>
      <c r="L1120" s="51">
        <v>11589.175028</v>
      </c>
      <c r="M1120" s="41">
        <v>164608</v>
      </c>
      <c r="N1120" s="21">
        <v>13.23641042135735</v>
      </c>
      <c r="O1120" s="8">
        <v>0</v>
      </c>
      <c r="P1120" s="23">
        <v>1.8716818123995116E-3</v>
      </c>
      <c r="Q1120" s="24">
        <v>1</v>
      </c>
      <c r="R1120" s="24">
        <v>0</v>
      </c>
      <c r="S1120" s="42">
        <v>0</v>
      </c>
      <c r="T1120" s="32">
        <v>164608</v>
      </c>
      <c r="U1120" s="39">
        <v>0</v>
      </c>
      <c r="V1120" s="64">
        <v>181068.80000000002</v>
      </c>
      <c r="W1120" s="27">
        <v>14.560051463493085</v>
      </c>
      <c r="X1120" s="88">
        <v>0.1000000000000001</v>
      </c>
      <c r="Y1120" s="26">
        <v>265102.8300800001</v>
      </c>
      <c r="Z1120" s="27">
        <v>21.317371347700234</v>
      </c>
      <c r="AA1120" s="89">
        <v>0.61051000000000066</v>
      </c>
      <c r="AB1120" s="67">
        <v>1</v>
      </c>
      <c r="AC1120" s="67">
        <v>0</v>
      </c>
      <c r="AD1120" s="75">
        <v>0</v>
      </c>
      <c r="AE1120" s="64">
        <v>181068.80000000002</v>
      </c>
      <c r="AF1120" s="27">
        <f t="shared" si="182"/>
        <v>14.560051463493085</v>
      </c>
      <c r="AG1120" s="88">
        <f t="shared" si="187"/>
        <v>0.1000000000000001</v>
      </c>
      <c r="AH1120" s="26">
        <v>265102.8300800001</v>
      </c>
      <c r="AI1120" s="27">
        <f t="shared" si="183"/>
        <v>21.317371347700234</v>
      </c>
      <c r="AJ1120" s="89">
        <f t="shared" si="188"/>
        <v>0.61051000000000066</v>
      </c>
      <c r="AK1120" s="67">
        <f t="shared" si="184"/>
        <v>1</v>
      </c>
      <c r="AL1120" s="67">
        <f t="shared" si="185"/>
        <v>0</v>
      </c>
      <c r="AM1120" s="75">
        <f t="shared" si="186"/>
        <v>0</v>
      </c>
    </row>
    <row r="1121" spans="1:39" x14ac:dyDescent="0.25">
      <c r="A1121" s="5"/>
      <c r="B1121" s="50" t="s">
        <v>437</v>
      </c>
      <c r="C1121" s="6" t="s">
        <v>2385</v>
      </c>
      <c r="D1121" s="6" t="s">
        <v>2386</v>
      </c>
      <c r="E1121" s="67" t="s">
        <v>947</v>
      </c>
      <c r="F1121" s="76"/>
      <c r="G1121" s="8">
        <v>14955</v>
      </c>
      <c r="H1121" s="90">
        <f>VLOOKUP(C1121,'[1]Actualisation du CIF'!B$7:G$1272,6,0)</f>
        <v>0.41222399999999998</v>
      </c>
      <c r="I1121" s="68">
        <v>0.319581</v>
      </c>
      <c r="J1121" s="11">
        <v>257.26145100000002</v>
      </c>
      <c r="K1121" s="11">
        <v>284.13949500000001</v>
      </c>
      <c r="L1121" s="51">
        <v>11884.632212</v>
      </c>
      <c r="M1121" s="41">
        <v>318595</v>
      </c>
      <c r="N1121" s="21">
        <v>21.303577398863258</v>
      </c>
      <c r="O1121" s="8">
        <v>0</v>
      </c>
      <c r="P1121" s="23">
        <v>-4.1904750272751438E-4</v>
      </c>
      <c r="Q1121" s="24">
        <v>0</v>
      </c>
      <c r="R1121" s="24">
        <v>1</v>
      </c>
      <c r="S1121" s="42">
        <v>0</v>
      </c>
      <c r="T1121" s="32">
        <v>318595</v>
      </c>
      <c r="U1121" s="39">
        <v>0</v>
      </c>
      <c r="V1121" s="64">
        <v>350454.5</v>
      </c>
      <c r="W1121" s="27">
        <v>23.433935138749582</v>
      </c>
      <c r="X1121" s="88">
        <v>0.1</v>
      </c>
      <c r="Y1121" s="26">
        <v>393692.08111053554</v>
      </c>
      <c r="Z1121" s="27">
        <v>26.325114082951224</v>
      </c>
      <c r="AA1121" s="89">
        <v>0.235713307209892</v>
      </c>
      <c r="AB1121" s="67">
        <v>1</v>
      </c>
      <c r="AC1121" s="67">
        <v>0</v>
      </c>
      <c r="AD1121" s="75">
        <v>0</v>
      </c>
      <c r="AE1121" s="64">
        <v>302665.25</v>
      </c>
      <c r="AF1121" s="27">
        <f t="shared" si="182"/>
        <v>20.238398528920094</v>
      </c>
      <c r="AG1121" s="88">
        <f t="shared" si="187"/>
        <v>-0.05</v>
      </c>
      <c r="AH1121" s="26">
        <v>285442.71735661512</v>
      </c>
      <c r="AI1121" s="27">
        <f t="shared" si="183"/>
        <v>19.086774814885665</v>
      </c>
      <c r="AJ1121" s="89">
        <f t="shared" si="188"/>
        <v>-0.10405776187129391</v>
      </c>
      <c r="AK1121" s="67">
        <f t="shared" si="184"/>
        <v>0</v>
      </c>
      <c r="AL1121" s="67">
        <f t="shared" si="185"/>
        <v>1</v>
      </c>
      <c r="AM1121" s="75">
        <f t="shared" si="186"/>
        <v>0</v>
      </c>
    </row>
    <row r="1122" spans="1:39" x14ac:dyDescent="0.25">
      <c r="A1122" s="5"/>
      <c r="B1122" s="50" t="s">
        <v>437</v>
      </c>
      <c r="C1122" s="6" t="s">
        <v>2379</v>
      </c>
      <c r="D1122" s="6" t="s">
        <v>2380</v>
      </c>
      <c r="E1122" s="67" t="s">
        <v>947</v>
      </c>
      <c r="F1122" s="76"/>
      <c r="G1122" s="8">
        <v>23958</v>
      </c>
      <c r="H1122" s="90">
        <f>VLOOKUP(C1122,'[1]Actualisation du CIF'!B$7:G$1272,6,0)</f>
        <v>0.46316499999999999</v>
      </c>
      <c r="I1122" s="68">
        <v>0.463814</v>
      </c>
      <c r="J1122" s="11">
        <v>175.187119</v>
      </c>
      <c r="K1122" s="11">
        <v>284.13949500000001</v>
      </c>
      <c r="L1122" s="51">
        <v>12826.737714999999</v>
      </c>
      <c r="M1122" s="41">
        <v>563677</v>
      </c>
      <c r="N1122" s="21">
        <v>23.527715168211035</v>
      </c>
      <c r="O1122" s="8">
        <v>0</v>
      </c>
      <c r="P1122" s="23">
        <v>-8.5526629031176957E-2</v>
      </c>
      <c r="Q1122" s="24">
        <v>0</v>
      </c>
      <c r="R1122" s="24">
        <v>1</v>
      </c>
      <c r="S1122" s="42">
        <v>0</v>
      </c>
      <c r="T1122" s="32">
        <v>563677</v>
      </c>
      <c r="U1122" s="39">
        <v>0</v>
      </c>
      <c r="V1122" s="64">
        <v>620044.70000000007</v>
      </c>
      <c r="W1122" s="27">
        <v>25.880486685032142</v>
      </c>
      <c r="X1122" s="88">
        <v>0.10000000000000013</v>
      </c>
      <c r="Y1122" s="26">
        <v>801144.35005907412</v>
      </c>
      <c r="Z1122" s="27">
        <v>33.439533769892066</v>
      </c>
      <c r="AA1122" s="89">
        <v>0.42128266730605313</v>
      </c>
      <c r="AB1122" s="67">
        <v>1</v>
      </c>
      <c r="AC1122" s="67">
        <v>0</v>
      </c>
      <c r="AD1122" s="75">
        <v>0</v>
      </c>
      <c r="AE1122" s="64">
        <v>620044.70000000007</v>
      </c>
      <c r="AF1122" s="27">
        <f t="shared" si="182"/>
        <v>25.880486685032142</v>
      </c>
      <c r="AG1122" s="88">
        <f t="shared" si="187"/>
        <v>0.10000000000000013</v>
      </c>
      <c r="AH1122" s="26">
        <v>750143.28497758287</v>
      </c>
      <c r="AI1122" s="27">
        <f t="shared" si="183"/>
        <v>31.310764044477121</v>
      </c>
      <c r="AJ1122" s="89">
        <f t="shared" si="188"/>
        <v>0.33080342993874662</v>
      </c>
      <c r="AK1122" s="67">
        <f t="shared" si="184"/>
        <v>1</v>
      </c>
      <c r="AL1122" s="67">
        <f t="shared" si="185"/>
        <v>0</v>
      </c>
      <c r="AM1122" s="75">
        <f t="shared" si="186"/>
        <v>0</v>
      </c>
    </row>
    <row r="1123" spans="1:39" x14ac:dyDescent="0.25">
      <c r="A1123" s="5"/>
      <c r="B1123" s="50" t="s">
        <v>437</v>
      </c>
      <c r="C1123" s="6" t="s">
        <v>442</v>
      </c>
      <c r="D1123" s="6" t="s">
        <v>443</v>
      </c>
      <c r="E1123" s="67" t="s">
        <v>2633</v>
      </c>
      <c r="F1123" s="76"/>
      <c r="G1123" s="8">
        <v>82303</v>
      </c>
      <c r="H1123" s="90">
        <f>VLOOKUP(C1123,'[1]Actualisation du CIF'!B$7:G$1272,6,0)</f>
        <v>0.32174000000000003</v>
      </c>
      <c r="I1123" s="68">
        <v>0.33894999999999997</v>
      </c>
      <c r="J1123" s="11">
        <v>384.07372800000002</v>
      </c>
      <c r="K1123" s="11">
        <v>401.16184900000002</v>
      </c>
      <c r="L1123" s="51">
        <v>12631.652434</v>
      </c>
      <c r="M1123" s="41">
        <v>1773818</v>
      </c>
      <c r="N1123" s="21">
        <v>21.552288494951583</v>
      </c>
      <c r="O1123" s="8">
        <v>0</v>
      </c>
      <c r="P1123" s="23">
        <v>-1.0402758489265799E-3</v>
      </c>
      <c r="Q1123" s="24">
        <v>0</v>
      </c>
      <c r="R1123" s="24">
        <v>1</v>
      </c>
      <c r="S1123" s="42">
        <v>0</v>
      </c>
      <c r="T1123" s="32">
        <v>1773818</v>
      </c>
      <c r="U1123" s="39">
        <v>0</v>
      </c>
      <c r="V1123" s="64">
        <v>1685127.0999999999</v>
      </c>
      <c r="W1123" s="27">
        <v>20.474674070203999</v>
      </c>
      <c r="X1123" s="88">
        <v>-5.0000000000000079E-2</v>
      </c>
      <c r="Y1123" s="26">
        <v>1623289.2801765958</v>
      </c>
      <c r="Z1123" s="27">
        <v>19.723330621928675</v>
      </c>
      <c r="AA1123" s="89">
        <v>-8.4861423112971124E-2</v>
      </c>
      <c r="AB1123" s="67">
        <v>0</v>
      </c>
      <c r="AC1123" s="67">
        <v>1</v>
      </c>
      <c r="AD1123" s="75">
        <v>0</v>
      </c>
      <c r="AE1123" s="64">
        <v>1685127.0999999999</v>
      </c>
      <c r="AF1123" s="27">
        <f t="shared" si="182"/>
        <v>20.474674070203999</v>
      </c>
      <c r="AG1123" s="88">
        <f t="shared" si="187"/>
        <v>-5.0000000000000079E-2</v>
      </c>
      <c r="AH1123" s="26">
        <v>1599459.99830327</v>
      </c>
      <c r="AI1123" s="27">
        <f t="shared" si="183"/>
        <v>19.433799476365017</v>
      </c>
      <c r="AJ1123" s="89">
        <f t="shared" si="188"/>
        <v>-9.8295316484966339E-2</v>
      </c>
      <c r="AK1123" s="67">
        <f t="shared" si="184"/>
        <v>0</v>
      </c>
      <c r="AL1123" s="67">
        <f t="shared" si="185"/>
        <v>1</v>
      </c>
      <c r="AM1123" s="75">
        <f t="shared" si="186"/>
        <v>0</v>
      </c>
    </row>
    <row r="1124" spans="1:39" x14ac:dyDescent="0.25">
      <c r="A1124" s="5"/>
      <c r="B1124" s="50" t="s">
        <v>437</v>
      </c>
      <c r="C1124" s="6" t="s">
        <v>909</v>
      </c>
      <c r="D1124" s="6" t="s">
        <v>910</v>
      </c>
      <c r="E1124" s="67" t="s">
        <v>543</v>
      </c>
      <c r="F1124" s="76"/>
      <c r="G1124" s="8">
        <v>6306</v>
      </c>
      <c r="H1124" s="90">
        <f>VLOOKUP(C1124,'[1]Actualisation du CIF'!B$7:G$1272,6,0)</f>
        <v>0.33075500000000002</v>
      </c>
      <c r="I1124" s="68">
        <v>0.33075500000000002</v>
      </c>
      <c r="J1124" s="11">
        <v>102.205994</v>
      </c>
      <c r="K1124" s="11">
        <v>177.267167</v>
      </c>
      <c r="L1124" s="51">
        <v>10554.432940999999</v>
      </c>
      <c r="M1124" s="41">
        <v>49306</v>
      </c>
      <c r="N1124" s="21">
        <v>7.8189026324135744</v>
      </c>
      <c r="O1124" s="8">
        <v>0</v>
      </c>
      <c r="P1124" s="23">
        <v>6.8439373378462879E-3</v>
      </c>
      <c r="Q1124" s="24">
        <v>1</v>
      </c>
      <c r="R1124" s="24">
        <v>0</v>
      </c>
      <c r="S1124" s="42">
        <v>0</v>
      </c>
      <c r="T1124" s="32">
        <v>49306</v>
      </c>
      <c r="U1124" s="39">
        <v>0</v>
      </c>
      <c r="V1124" s="64">
        <v>54236.600000000006</v>
      </c>
      <c r="W1124" s="27">
        <v>8.6007928956549335</v>
      </c>
      <c r="X1124" s="88">
        <v>0.10000000000000012</v>
      </c>
      <c r="Y1124" s="26">
        <v>79407.806060000046</v>
      </c>
      <c r="Z1124" s="27">
        <v>12.592420878528394</v>
      </c>
      <c r="AA1124" s="89">
        <v>0.61051000000000089</v>
      </c>
      <c r="AB1124" s="67">
        <v>1</v>
      </c>
      <c r="AC1124" s="67">
        <v>0</v>
      </c>
      <c r="AD1124" s="75">
        <v>0</v>
      </c>
      <c r="AE1124" s="64">
        <v>54236.600000000006</v>
      </c>
      <c r="AF1124" s="27">
        <f t="shared" si="182"/>
        <v>8.6007928956549335</v>
      </c>
      <c r="AG1124" s="88">
        <f t="shared" si="187"/>
        <v>0.10000000000000012</v>
      </c>
      <c r="AH1124" s="26">
        <v>79407.806060000046</v>
      </c>
      <c r="AI1124" s="27">
        <f t="shared" si="183"/>
        <v>12.592420878528394</v>
      </c>
      <c r="AJ1124" s="89">
        <f t="shared" si="188"/>
        <v>0.61051000000000089</v>
      </c>
      <c r="AK1124" s="67">
        <f t="shared" si="184"/>
        <v>1</v>
      </c>
      <c r="AL1124" s="67">
        <f t="shared" si="185"/>
        <v>0</v>
      </c>
      <c r="AM1124" s="75">
        <f t="shared" si="186"/>
        <v>0</v>
      </c>
    </row>
    <row r="1125" spans="1:39" x14ac:dyDescent="0.25">
      <c r="A1125" s="5"/>
      <c r="B1125" s="50" t="s">
        <v>437</v>
      </c>
      <c r="C1125" s="6" t="s">
        <v>438</v>
      </c>
      <c r="D1125" s="6" t="s">
        <v>439</v>
      </c>
      <c r="E1125" s="67" t="s">
        <v>2633</v>
      </c>
      <c r="F1125" s="76"/>
      <c r="G1125" s="8">
        <v>86105</v>
      </c>
      <c r="H1125" s="90">
        <f>VLOOKUP(C1125,'[1]Actualisation du CIF'!B$7:G$1272,6,0)</f>
        <v>0.524559</v>
      </c>
      <c r="I1125" s="68">
        <v>0.52944599999999997</v>
      </c>
      <c r="J1125" s="11">
        <v>403.74732</v>
      </c>
      <c r="K1125" s="11">
        <v>401.16184900000002</v>
      </c>
      <c r="L1125" s="51">
        <v>13722.976433</v>
      </c>
      <c r="M1125" s="41">
        <v>1906817</v>
      </c>
      <c r="N1125" s="21">
        <v>22.145252888914698</v>
      </c>
      <c r="O1125" s="8">
        <v>0</v>
      </c>
      <c r="P1125" s="23">
        <v>4.3567510375972915E-3</v>
      </c>
      <c r="Q1125" s="24">
        <v>1</v>
      </c>
      <c r="R1125" s="24">
        <v>0</v>
      </c>
      <c r="S1125" s="42">
        <v>0</v>
      </c>
      <c r="T1125" s="32">
        <v>1906817</v>
      </c>
      <c r="U1125" s="39">
        <v>0</v>
      </c>
      <c r="V1125" s="64">
        <v>2097498.7000000002</v>
      </c>
      <c r="W1125" s="27">
        <v>24.35977817780617</v>
      </c>
      <c r="X1125" s="88">
        <v>0.1000000000000001</v>
      </c>
      <c r="Y1125" s="26">
        <v>2644563.4411827116</v>
      </c>
      <c r="Z1125" s="27">
        <v>30.713238966177478</v>
      </c>
      <c r="AA1125" s="89">
        <v>0.3868994461360013</v>
      </c>
      <c r="AB1125" s="67">
        <v>1</v>
      </c>
      <c r="AC1125" s="67">
        <v>0</v>
      </c>
      <c r="AD1125" s="75">
        <v>0</v>
      </c>
      <c r="AE1125" s="64">
        <v>2097498.7000000002</v>
      </c>
      <c r="AF1125" s="27">
        <f t="shared" si="182"/>
        <v>24.35977817780617</v>
      </c>
      <c r="AG1125" s="88">
        <f t="shared" si="187"/>
        <v>0.1000000000000001</v>
      </c>
      <c r="AH1125" s="26">
        <v>2496698.1672034957</v>
      </c>
      <c r="AI1125" s="27">
        <f t="shared" si="183"/>
        <v>28.995971978439066</v>
      </c>
      <c r="AJ1125" s="89">
        <f t="shared" si="188"/>
        <v>0.30935384318657522</v>
      </c>
      <c r="AK1125" s="67">
        <f t="shared" si="184"/>
        <v>1</v>
      </c>
      <c r="AL1125" s="67">
        <f t="shared" si="185"/>
        <v>0</v>
      </c>
      <c r="AM1125" s="75">
        <f t="shared" si="186"/>
        <v>0</v>
      </c>
    </row>
    <row r="1126" spans="1:39" x14ac:dyDescent="0.25">
      <c r="A1126" s="5"/>
      <c r="B1126" s="50" t="s">
        <v>437</v>
      </c>
      <c r="C1126" s="6" t="s">
        <v>911</v>
      </c>
      <c r="D1126" s="6" t="s">
        <v>912</v>
      </c>
      <c r="E1126" s="67" t="s">
        <v>543</v>
      </c>
      <c r="F1126" s="76"/>
      <c r="G1126" s="8">
        <v>5869</v>
      </c>
      <c r="H1126" s="90">
        <f>VLOOKUP(C1126,'[1]Actualisation du CIF'!B$7:G$1272,6,0)</f>
        <v>0.22554299999999999</v>
      </c>
      <c r="I1126" s="68">
        <v>0.20455400000000001</v>
      </c>
      <c r="J1126" s="11">
        <v>144.91940700000001</v>
      </c>
      <c r="K1126" s="11">
        <v>177.267167</v>
      </c>
      <c r="L1126" s="51">
        <v>12067.063593000001</v>
      </c>
      <c r="M1126" s="41">
        <v>13971</v>
      </c>
      <c r="N1126" s="21">
        <v>2.3804736752428011</v>
      </c>
      <c r="O1126" s="8">
        <v>0</v>
      </c>
      <c r="P1126" s="23">
        <v>2.7212377149320444E-2</v>
      </c>
      <c r="Q1126" s="24">
        <v>1</v>
      </c>
      <c r="R1126" s="24">
        <v>0</v>
      </c>
      <c r="S1126" s="42">
        <v>0</v>
      </c>
      <c r="T1126" s="32">
        <v>29345</v>
      </c>
      <c r="U1126" s="39">
        <v>1</v>
      </c>
      <c r="V1126" s="64">
        <v>32279.5</v>
      </c>
      <c r="W1126" s="27">
        <v>5.5</v>
      </c>
      <c r="X1126" s="88" t="s">
        <v>2632</v>
      </c>
      <c r="Y1126" s="26">
        <v>47260.415950000017</v>
      </c>
      <c r="Z1126" s="27">
        <v>8.0525500000000036</v>
      </c>
      <c r="AA1126" s="89" t="s">
        <v>2632</v>
      </c>
      <c r="AB1126" s="67">
        <v>1</v>
      </c>
      <c r="AC1126" s="67">
        <v>0</v>
      </c>
      <c r="AD1126" s="75">
        <v>0</v>
      </c>
      <c r="AE1126" s="64">
        <v>32279.5</v>
      </c>
      <c r="AF1126" s="27">
        <f t="shared" si="182"/>
        <v>5.5</v>
      </c>
      <c r="AG1126" s="88" t="s">
        <v>2632</v>
      </c>
      <c r="AH1126" s="26">
        <v>47260.415950000017</v>
      </c>
      <c r="AI1126" s="27">
        <f t="shared" si="183"/>
        <v>8.0525500000000036</v>
      </c>
      <c r="AJ1126" s="89" t="s">
        <v>2632</v>
      </c>
      <c r="AK1126" s="67">
        <f t="shared" si="184"/>
        <v>1</v>
      </c>
      <c r="AL1126" s="67">
        <f t="shared" si="185"/>
        <v>0</v>
      </c>
      <c r="AM1126" s="75">
        <f t="shared" si="186"/>
        <v>0</v>
      </c>
    </row>
    <row r="1127" spans="1:39" x14ac:dyDescent="0.25">
      <c r="A1127" s="5"/>
      <c r="B1127" s="50" t="s">
        <v>444</v>
      </c>
      <c r="C1127" s="6" t="s">
        <v>917</v>
      </c>
      <c r="D1127" s="6" t="s">
        <v>918</v>
      </c>
      <c r="E1127" s="67" t="s">
        <v>543</v>
      </c>
      <c r="F1127" s="76"/>
      <c r="G1127" s="8">
        <v>9962</v>
      </c>
      <c r="H1127" s="90">
        <f>VLOOKUP(C1127,'[1]Actualisation du CIF'!B$7:G$1272,6,0)</f>
        <v>0.53526700000000005</v>
      </c>
      <c r="I1127" s="68">
        <v>0.53526700000000005</v>
      </c>
      <c r="J1127" s="11">
        <v>102.45613299999999</v>
      </c>
      <c r="K1127" s="11">
        <v>177.267167</v>
      </c>
      <c r="L1127" s="51">
        <v>11197.712777999999</v>
      </c>
      <c r="M1127" s="41">
        <v>246330</v>
      </c>
      <c r="N1127" s="21">
        <v>24.726962457337883</v>
      </c>
      <c r="O1127" s="8">
        <v>0</v>
      </c>
      <c r="P1127" s="23">
        <v>-3.1645706801711332E-3</v>
      </c>
      <c r="Q1127" s="24">
        <v>0</v>
      </c>
      <c r="R1127" s="24">
        <v>1</v>
      </c>
      <c r="S1127" s="42">
        <v>0</v>
      </c>
      <c r="T1127" s="32">
        <v>246330</v>
      </c>
      <c r="U1127" s="39">
        <v>0</v>
      </c>
      <c r="V1127" s="64">
        <v>270963</v>
      </c>
      <c r="W1127" s="27">
        <v>27.199658703071673</v>
      </c>
      <c r="X1127" s="88">
        <v>0.1</v>
      </c>
      <c r="Y1127" s="26">
        <v>396716.9283000002</v>
      </c>
      <c r="Z1127" s="27">
        <v>39.823020307167255</v>
      </c>
      <c r="AA1127" s="89">
        <v>0.61051000000000077</v>
      </c>
      <c r="AB1127" s="67">
        <v>1</v>
      </c>
      <c r="AC1127" s="67">
        <v>0</v>
      </c>
      <c r="AD1127" s="75">
        <v>0</v>
      </c>
      <c r="AE1127" s="64">
        <v>270963</v>
      </c>
      <c r="AF1127" s="27">
        <f t="shared" si="182"/>
        <v>27.199658703071673</v>
      </c>
      <c r="AG1127" s="88">
        <f>(AE1127-M1127)/M1127</f>
        <v>0.1</v>
      </c>
      <c r="AH1127" s="26">
        <v>386250.07616547338</v>
      </c>
      <c r="AI1127" s="27">
        <f t="shared" si="183"/>
        <v>38.772342518116183</v>
      </c>
      <c r="AJ1127" s="89">
        <f>(AH1127-M1127)/M1127</f>
        <v>0.56801882095349077</v>
      </c>
      <c r="AK1127" s="67">
        <f t="shared" si="184"/>
        <v>1</v>
      </c>
      <c r="AL1127" s="67">
        <f t="shared" si="185"/>
        <v>0</v>
      </c>
      <c r="AM1127" s="75">
        <f t="shared" si="186"/>
        <v>0</v>
      </c>
    </row>
    <row r="1128" spans="1:39" x14ac:dyDescent="0.25">
      <c r="A1128" s="5"/>
      <c r="B1128" s="50" t="s">
        <v>444</v>
      </c>
      <c r="C1128" s="6" t="s">
        <v>2393</v>
      </c>
      <c r="D1128" s="6" t="s">
        <v>2394</v>
      </c>
      <c r="E1128" s="67" t="s">
        <v>947</v>
      </c>
      <c r="F1128" s="76"/>
      <c r="G1128" s="8">
        <v>42638</v>
      </c>
      <c r="H1128" s="90">
        <f>VLOOKUP(C1128,'[1]Actualisation du CIF'!B$7:G$1272,6,0)</f>
        <v>0.31814199999999998</v>
      </c>
      <c r="I1128" s="68">
        <v>0.20263800000000001</v>
      </c>
      <c r="J1128" s="11">
        <v>230.19811000000001</v>
      </c>
      <c r="K1128" s="11">
        <v>284.13949500000001</v>
      </c>
      <c r="L1128" s="51">
        <v>11126.471605000001</v>
      </c>
      <c r="M1128" s="41">
        <v>1104421</v>
      </c>
      <c r="N1128" s="21">
        <v>25.902270275341245</v>
      </c>
      <c r="O1128" s="8">
        <v>0</v>
      </c>
      <c r="P1128" s="23">
        <v>3.9843804184099968E-3</v>
      </c>
      <c r="Q1128" s="24">
        <v>1</v>
      </c>
      <c r="R1128" s="24">
        <v>0</v>
      </c>
      <c r="S1128" s="42">
        <v>0</v>
      </c>
      <c r="T1128" s="32">
        <v>1104421</v>
      </c>
      <c r="U1128" s="39">
        <v>0</v>
      </c>
      <c r="V1128" s="64">
        <v>1049199.95</v>
      </c>
      <c r="W1128" s="27">
        <v>24.607156761574181</v>
      </c>
      <c r="X1128" s="88">
        <v>-5.0000000000000044E-2</v>
      </c>
      <c r="Y1128" s="26">
        <v>922296.9692157479</v>
      </c>
      <c r="Z1128" s="27">
        <v>21.63086845573779</v>
      </c>
      <c r="AA1128" s="89">
        <v>-0.16490453439789002</v>
      </c>
      <c r="AB1128" s="67">
        <v>0</v>
      </c>
      <c r="AC1128" s="67">
        <v>1</v>
      </c>
      <c r="AD1128" s="75">
        <v>0</v>
      </c>
      <c r="AE1128" s="64">
        <v>1049199.95</v>
      </c>
      <c r="AF1128" s="27">
        <f t="shared" si="182"/>
        <v>24.607156761574181</v>
      </c>
      <c r="AG1128" s="88">
        <f>(AE1128-M1128)/M1128</f>
        <v>-5.0000000000000044E-2</v>
      </c>
      <c r="AH1128" s="26">
        <v>854579.91677468724</v>
      </c>
      <c r="AI1128" s="27">
        <f t="shared" si="183"/>
        <v>20.042682977031927</v>
      </c>
      <c r="AJ1128" s="89">
        <f>(AH1128-M1128)/M1128</f>
        <v>-0.22621906250000023</v>
      </c>
      <c r="AK1128" s="67">
        <f t="shared" si="184"/>
        <v>0</v>
      </c>
      <c r="AL1128" s="67">
        <f t="shared" si="185"/>
        <v>1</v>
      </c>
      <c r="AM1128" s="75">
        <f t="shared" si="186"/>
        <v>0</v>
      </c>
    </row>
    <row r="1129" spans="1:39" x14ac:dyDescent="0.25">
      <c r="A1129" s="5"/>
      <c r="B1129" s="50" t="s">
        <v>444</v>
      </c>
      <c r="C1129" s="6" t="s">
        <v>2389</v>
      </c>
      <c r="D1129" s="6" t="s">
        <v>2390</v>
      </c>
      <c r="E1129" s="67" t="s">
        <v>947</v>
      </c>
      <c r="F1129" s="76"/>
      <c r="G1129" s="8">
        <v>42901</v>
      </c>
      <c r="H1129" s="90">
        <f>VLOOKUP(C1129,'[1]Actualisation du CIF'!B$7:G$1272,6,0)</f>
        <v>0.32384200000000002</v>
      </c>
      <c r="I1129" s="68">
        <v>0.29589900000000002</v>
      </c>
      <c r="J1129" s="11">
        <v>213.32052899999999</v>
      </c>
      <c r="K1129" s="11">
        <v>284.13949500000001</v>
      </c>
      <c r="L1129" s="51">
        <v>12310.853348000001</v>
      </c>
      <c r="M1129" s="41">
        <v>303415</v>
      </c>
      <c r="N1129" s="21">
        <v>7.0724458637327805</v>
      </c>
      <c r="O1129" s="8">
        <v>0</v>
      </c>
      <c r="P1129" s="23">
        <v>2.6657107114417159E-2</v>
      </c>
      <c r="Q1129" s="24">
        <v>1</v>
      </c>
      <c r="R1129" s="24">
        <v>0</v>
      </c>
      <c r="S1129" s="42">
        <v>0</v>
      </c>
      <c r="T1129" s="32">
        <v>303415</v>
      </c>
      <c r="U1129" s="39">
        <v>0</v>
      </c>
      <c r="V1129" s="64">
        <v>333756.5</v>
      </c>
      <c r="W1129" s="27">
        <v>7.7796904501060578</v>
      </c>
      <c r="X1129" s="88">
        <v>0.1</v>
      </c>
      <c r="Y1129" s="26">
        <v>488652.89165000012</v>
      </c>
      <c r="Z1129" s="27">
        <v>11.390244788000283</v>
      </c>
      <c r="AA1129" s="89">
        <v>0.61051000000000044</v>
      </c>
      <c r="AB1129" s="67">
        <v>1</v>
      </c>
      <c r="AC1129" s="67">
        <v>0</v>
      </c>
      <c r="AD1129" s="75">
        <v>0</v>
      </c>
      <c r="AE1129" s="64">
        <v>333756.5</v>
      </c>
      <c r="AF1129" s="27">
        <f t="shared" si="182"/>
        <v>7.7796904501060578</v>
      </c>
      <c r="AG1129" s="88">
        <f>(AE1129-M1129)/M1129</f>
        <v>0.1</v>
      </c>
      <c r="AH1129" s="26">
        <v>488652.89165000012</v>
      </c>
      <c r="AI1129" s="27">
        <f t="shared" si="183"/>
        <v>11.390244788000283</v>
      </c>
      <c r="AJ1129" s="89">
        <f>(AH1129-M1129)/M1129</f>
        <v>0.61051000000000044</v>
      </c>
      <c r="AK1129" s="67">
        <f t="shared" si="184"/>
        <v>1</v>
      </c>
      <c r="AL1129" s="67">
        <f t="shared" si="185"/>
        <v>0</v>
      </c>
      <c r="AM1129" s="75">
        <f t="shared" si="186"/>
        <v>0</v>
      </c>
    </row>
    <row r="1130" spans="1:39" x14ac:dyDescent="0.25">
      <c r="A1130" s="5"/>
      <c r="B1130" s="50" t="s">
        <v>444</v>
      </c>
      <c r="C1130" s="6" t="s">
        <v>919</v>
      </c>
      <c r="D1130" s="6" t="s">
        <v>920</v>
      </c>
      <c r="E1130" s="67" t="s">
        <v>543</v>
      </c>
      <c r="F1130" s="76"/>
      <c r="G1130" s="8">
        <v>22862</v>
      </c>
      <c r="H1130" s="90">
        <f>VLOOKUP(C1130,'[1]Actualisation du CIF'!B$7:G$1272,6,0)</f>
        <v>0.40013500000000002</v>
      </c>
      <c r="I1130" s="68">
        <v>0.40013500000000002</v>
      </c>
      <c r="J1130" s="11">
        <v>91.923585000000003</v>
      </c>
      <c r="K1130" s="11">
        <v>177.267167</v>
      </c>
      <c r="L1130" s="51">
        <v>12035.848282999999</v>
      </c>
      <c r="M1130" s="41">
        <v>107845</v>
      </c>
      <c r="N1130" s="21">
        <v>4.7172163415274255</v>
      </c>
      <c r="O1130" s="8">
        <v>0</v>
      </c>
      <c r="P1130" s="23">
        <v>5.2253880052457784E-2</v>
      </c>
      <c r="Q1130" s="24">
        <v>1</v>
      </c>
      <c r="R1130" s="24">
        <v>0</v>
      </c>
      <c r="S1130" s="42">
        <v>0</v>
      </c>
      <c r="T1130" s="32">
        <v>114310</v>
      </c>
      <c r="U1130" s="39">
        <v>1</v>
      </c>
      <c r="V1130" s="64">
        <v>125741</v>
      </c>
      <c r="W1130" s="27">
        <v>5.5</v>
      </c>
      <c r="X1130" s="88" t="s">
        <v>2632</v>
      </c>
      <c r="Y1130" s="26">
        <v>184097.39809999999</v>
      </c>
      <c r="Z1130" s="27">
        <v>8.0525500000000001</v>
      </c>
      <c r="AA1130" s="89" t="s">
        <v>2632</v>
      </c>
      <c r="AB1130" s="67">
        <v>1</v>
      </c>
      <c r="AC1130" s="67">
        <v>0</v>
      </c>
      <c r="AD1130" s="75">
        <v>0</v>
      </c>
      <c r="AE1130" s="64">
        <v>125741</v>
      </c>
      <c r="AF1130" s="27">
        <f t="shared" si="182"/>
        <v>5.5</v>
      </c>
      <c r="AG1130" s="88" t="s">
        <v>2632</v>
      </c>
      <c r="AH1130" s="26">
        <v>184097.39809999999</v>
      </c>
      <c r="AI1130" s="27">
        <f t="shared" si="183"/>
        <v>8.0525500000000001</v>
      </c>
      <c r="AJ1130" s="89" t="s">
        <v>2632</v>
      </c>
      <c r="AK1130" s="67">
        <f t="shared" si="184"/>
        <v>1</v>
      </c>
      <c r="AL1130" s="67">
        <f t="shared" si="185"/>
        <v>0</v>
      </c>
      <c r="AM1130" s="75">
        <f t="shared" si="186"/>
        <v>0</v>
      </c>
    </row>
    <row r="1131" spans="1:39" x14ac:dyDescent="0.25">
      <c r="A1131" s="5"/>
      <c r="B1131" s="50" t="s">
        <v>444</v>
      </c>
      <c r="C1131" s="6" t="s">
        <v>2395</v>
      </c>
      <c r="D1131" s="6" t="s">
        <v>2396</v>
      </c>
      <c r="E1131" s="67" t="s">
        <v>947</v>
      </c>
      <c r="F1131" s="76"/>
      <c r="G1131" s="8">
        <v>11458</v>
      </c>
      <c r="H1131" s="90">
        <f>VLOOKUP(C1131,'[1]Actualisation du CIF'!B$7:G$1272,6,0)</f>
        <v>0.414802</v>
      </c>
      <c r="I1131" s="68">
        <v>0.443803</v>
      </c>
      <c r="J1131" s="11">
        <v>124.36978499999999</v>
      </c>
      <c r="K1131" s="11">
        <v>284.13949500000001</v>
      </c>
      <c r="L1131" s="51">
        <v>11211.491832</v>
      </c>
      <c r="M1131" s="41">
        <v>265314</v>
      </c>
      <c r="N1131" s="21">
        <v>23.155349973817419</v>
      </c>
      <c r="O1131" s="8">
        <v>0</v>
      </c>
      <c r="P1131" s="23">
        <v>1.5059581072466349E-3</v>
      </c>
      <c r="Q1131" s="24">
        <v>1</v>
      </c>
      <c r="R1131" s="24">
        <v>0</v>
      </c>
      <c r="S1131" s="42">
        <v>0</v>
      </c>
      <c r="T1131" s="32">
        <v>265314</v>
      </c>
      <c r="U1131" s="39">
        <v>0</v>
      </c>
      <c r="V1131" s="64">
        <v>291845.40000000002</v>
      </c>
      <c r="W1131" s="27">
        <v>25.470884971199165</v>
      </c>
      <c r="X1131" s="88">
        <v>0.10000000000000009</v>
      </c>
      <c r="Y1131" s="26">
        <v>419349.86464320018</v>
      </c>
      <c r="Z1131" s="27">
        <v>36.598871063292037</v>
      </c>
      <c r="AA1131" s="89">
        <v>0.58057948183360164</v>
      </c>
      <c r="AB1131" s="67">
        <v>1</v>
      </c>
      <c r="AC1131" s="67">
        <v>0</v>
      </c>
      <c r="AD1131" s="75">
        <v>0</v>
      </c>
      <c r="AE1131" s="64">
        <v>291845.40000000002</v>
      </c>
      <c r="AF1131" s="27">
        <f t="shared" si="182"/>
        <v>25.470884971199165</v>
      </c>
      <c r="AG1131" s="88">
        <f>(AE1131-M1131)/M1131</f>
        <v>0.10000000000000009</v>
      </c>
      <c r="AH1131" s="26">
        <v>419398.54403243156</v>
      </c>
      <c r="AI1131" s="27">
        <f t="shared" si="183"/>
        <v>36.60311956994515</v>
      </c>
      <c r="AJ1131" s="89">
        <f>(AH1131-M1131)/M1131</f>
        <v>0.58076296023742269</v>
      </c>
      <c r="AK1131" s="67">
        <f t="shared" si="184"/>
        <v>1</v>
      </c>
      <c r="AL1131" s="67">
        <f t="shared" si="185"/>
        <v>0</v>
      </c>
      <c r="AM1131" s="75">
        <f t="shared" si="186"/>
        <v>0</v>
      </c>
    </row>
    <row r="1132" spans="1:39" x14ac:dyDescent="0.25">
      <c r="A1132" s="5"/>
      <c r="B1132" s="50" t="s">
        <v>444</v>
      </c>
      <c r="C1132" s="6" t="s">
        <v>915</v>
      </c>
      <c r="D1132" s="6" t="s">
        <v>916</v>
      </c>
      <c r="E1132" s="67" t="s">
        <v>543</v>
      </c>
      <c r="F1132" s="76"/>
      <c r="G1132" s="8">
        <v>19989</v>
      </c>
      <c r="H1132" s="90">
        <f>VLOOKUP(C1132,'[1]Actualisation du CIF'!B$7:G$1272,6,0)</f>
        <v>0.84076200000000001</v>
      </c>
      <c r="I1132" s="68">
        <v>0.6</v>
      </c>
      <c r="J1132" s="11">
        <v>821.66476599999999</v>
      </c>
      <c r="K1132" s="11">
        <v>177.267167</v>
      </c>
      <c r="L1132" s="51">
        <v>11433.502388999999</v>
      </c>
      <c r="M1132" s="41">
        <v>0</v>
      </c>
      <c r="N1132" s="21">
        <v>0</v>
      </c>
      <c r="O1132" s="8">
        <v>-444984</v>
      </c>
      <c r="P1132" s="23">
        <v>0</v>
      </c>
      <c r="Q1132" s="24">
        <v>0</v>
      </c>
      <c r="R1132" s="24">
        <v>0</v>
      </c>
      <c r="S1132" s="42">
        <v>1</v>
      </c>
      <c r="T1132" s="32">
        <v>0</v>
      </c>
      <c r="U1132" s="39">
        <v>0</v>
      </c>
      <c r="V1132" s="64">
        <v>0</v>
      </c>
      <c r="W1132" s="27">
        <v>0</v>
      </c>
      <c r="X1132" s="88">
        <v>0</v>
      </c>
      <c r="Y1132" s="26">
        <v>0</v>
      </c>
      <c r="Z1132" s="27">
        <v>0</v>
      </c>
      <c r="AA1132" s="89">
        <v>0</v>
      </c>
      <c r="AB1132" s="67">
        <v>0</v>
      </c>
      <c r="AC1132" s="67">
        <v>0</v>
      </c>
      <c r="AD1132" s="75">
        <v>1</v>
      </c>
      <c r="AE1132" s="64">
        <v>0</v>
      </c>
      <c r="AF1132" s="27">
        <f t="shared" si="182"/>
        <v>0</v>
      </c>
      <c r="AG1132" s="88">
        <v>0</v>
      </c>
      <c r="AH1132" s="26">
        <v>0</v>
      </c>
      <c r="AI1132" s="27">
        <f t="shared" si="183"/>
        <v>0</v>
      </c>
      <c r="AJ1132" s="89">
        <v>0</v>
      </c>
      <c r="AK1132" s="67">
        <f t="shared" si="184"/>
        <v>0</v>
      </c>
      <c r="AL1132" s="67">
        <f t="shared" si="185"/>
        <v>0</v>
      </c>
      <c r="AM1132" s="75">
        <f t="shared" si="186"/>
        <v>1</v>
      </c>
    </row>
    <row r="1133" spans="1:39" x14ac:dyDescent="0.25">
      <c r="A1133" s="5"/>
      <c r="B1133" s="50" t="s">
        <v>444</v>
      </c>
      <c r="C1133" s="6" t="s">
        <v>913</v>
      </c>
      <c r="D1133" s="6" t="s">
        <v>914</v>
      </c>
      <c r="E1133" s="67" t="s">
        <v>543</v>
      </c>
      <c r="F1133" s="76"/>
      <c r="G1133" s="8">
        <v>21613</v>
      </c>
      <c r="H1133" s="90">
        <f>VLOOKUP(C1133,'[1]Actualisation du CIF'!B$7:G$1272,6,0)</f>
        <v>0.36651</v>
      </c>
      <c r="I1133" s="68">
        <v>0.36651</v>
      </c>
      <c r="J1133" s="11">
        <v>143.551751</v>
      </c>
      <c r="K1133" s="11">
        <v>177.267167</v>
      </c>
      <c r="L1133" s="51">
        <v>11613.238006</v>
      </c>
      <c r="M1133" s="41">
        <v>0</v>
      </c>
      <c r="N1133" s="21">
        <v>0</v>
      </c>
      <c r="O1133" s="8">
        <v>-39157</v>
      </c>
      <c r="P1133" s="23">
        <v>0</v>
      </c>
      <c r="Q1133" s="24">
        <v>0</v>
      </c>
      <c r="R1133" s="24">
        <v>0</v>
      </c>
      <c r="S1133" s="42">
        <v>1</v>
      </c>
      <c r="T1133" s="32">
        <v>108065</v>
      </c>
      <c r="U1133" s="39">
        <v>1</v>
      </c>
      <c r="V1133" s="64">
        <v>118871.5</v>
      </c>
      <c r="W1133" s="27">
        <v>5.5</v>
      </c>
      <c r="X1133" s="88" t="s">
        <v>2632</v>
      </c>
      <c r="Y1133" s="26">
        <v>174039.76315000001</v>
      </c>
      <c r="Z1133" s="27">
        <v>8.0525500000000001</v>
      </c>
      <c r="AA1133" s="89" t="s">
        <v>2632</v>
      </c>
      <c r="AB1133" s="67">
        <v>1</v>
      </c>
      <c r="AC1133" s="67">
        <v>0</v>
      </c>
      <c r="AD1133" s="75">
        <v>0</v>
      </c>
      <c r="AE1133" s="64">
        <v>118871.5</v>
      </c>
      <c r="AF1133" s="27">
        <f t="shared" si="182"/>
        <v>5.5</v>
      </c>
      <c r="AG1133" s="88" t="s">
        <v>2632</v>
      </c>
      <c r="AH1133" s="26">
        <v>174039.76315000007</v>
      </c>
      <c r="AI1133" s="27">
        <f t="shared" si="183"/>
        <v>8.0525500000000036</v>
      </c>
      <c r="AJ1133" s="89" t="s">
        <v>2632</v>
      </c>
      <c r="AK1133" s="67">
        <f t="shared" si="184"/>
        <v>1</v>
      </c>
      <c r="AL1133" s="67">
        <f t="shared" si="185"/>
        <v>0</v>
      </c>
      <c r="AM1133" s="75">
        <f t="shared" si="186"/>
        <v>0</v>
      </c>
    </row>
    <row r="1134" spans="1:39" x14ac:dyDescent="0.25">
      <c r="A1134" s="5"/>
      <c r="B1134" s="50" t="s">
        <v>444</v>
      </c>
      <c r="C1134" s="6" t="s">
        <v>2391</v>
      </c>
      <c r="D1134" s="6" t="s">
        <v>2392</v>
      </c>
      <c r="E1134" s="67" t="s">
        <v>947</v>
      </c>
      <c r="F1134" s="76"/>
      <c r="G1134" s="8">
        <v>10655</v>
      </c>
      <c r="H1134" s="90">
        <f>VLOOKUP(C1134,'[1]Actualisation du CIF'!B$7:G$1272,6,0)</f>
        <v>0.45814500000000002</v>
      </c>
      <c r="I1134" s="68">
        <v>0.465333</v>
      </c>
      <c r="J1134" s="11">
        <v>154.13880800000001</v>
      </c>
      <c r="K1134" s="11">
        <v>284.13949500000001</v>
      </c>
      <c r="L1134" s="51">
        <v>11327.70413</v>
      </c>
      <c r="M1134" s="41">
        <v>245899</v>
      </c>
      <c r="N1134" s="21">
        <v>23.078273111215392</v>
      </c>
      <c r="O1134" s="8">
        <v>0</v>
      </c>
      <c r="P1134" s="23">
        <v>-9.1451042431823046E-2</v>
      </c>
      <c r="Q1134" s="24">
        <v>0</v>
      </c>
      <c r="R1134" s="24">
        <v>1</v>
      </c>
      <c r="S1134" s="42">
        <v>0</v>
      </c>
      <c r="T1134" s="32">
        <v>245899</v>
      </c>
      <c r="U1134" s="39">
        <v>0</v>
      </c>
      <c r="V1134" s="64">
        <v>270488.90000000002</v>
      </c>
      <c r="W1134" s="27">
        <v>25.386100422336934</v>
      </c>
      <c r="X1134" s="88">
        <v>0.10000000000000009</v>
      </c>
      <c r="Y1134" s="26">
        <v>387558.8492599653</v>
      </c>
      <c r="Z1134" s="27">
        <v>36.373425552319596</v>
      </c>
      <c r="AA1134" s="89">
        <v>0.57608957035191399</v>
      </c>
      <c r="AB1134" s="67">
        <v>1</v>
      </c>
      <c r="AC1134" s="67">
        <v>0</v>
      </c>
      <c r="AD1134" s="75">
        <v>0</v>
      </c>
      <c r="AE1134" s="64">
        <v>270488.90000000002</v>
      </c>
      <c r="AF1134" s="27">
        <f t="shared" si="182"/>
        <v>25.386100422336934</v>
      </c>
      <c r="AG1134" s="88">
        <f t="shared" ref="AG1134:AG1139" si="189">(AE1134-M1134)/M1134</f>
        <v>0.10000000000000009</v>
      </c>
      <c r="AH1134" s="26">
        <v>368011.93446069886</v>
      </c>
      <c r="AI1134" s="27">
        <f t="shared" si="183"/>
        <v>34.538895772942176</v>
      </c>
      <c r="AJ1134" s="89">
        <f t="shared" ref="AJ1134:AJ1139" si="190">(AH1134-M1134)/M1134</f>
        <v>0.49659793029129384</v>
      </c>
      <c r="AK1134" s="67">
        <f t="shared" si="184"/>
        <v>1</v>
      </c>
      <c r="AL1134" s="67">
        <f t="shared" si="185"/>
        <v>0</v>
      </c>
      <c r="AM1134" s="75">
        <f t="shared" si="186"/>
        <v>0</v>
      </c>
    </row>
    <row r="1135" spans="1:39" x14ac:dyDescent="0.25">
      <c r="A1135" s="5"/>
      <c r="B1135" s="50" t="s">
        <v>444</v>
      </c>
      <c r="C1135" s="6" t="s">
        <v>445</v>
      </c>
      <c r="D1135" s="6" t="s">
        <v>446</v>
      </c>
      <c r="E1135" s="67" t="s">
        <v>2633</v>
      </c>
      <c r="F1135" s="76"/>
      <c r="G1135" s="8">
        <v>78054</v>
      </c>
      <c r="H1135" s="90">
        <f>VLOOKUP(C1135,'[1]Actualisation du CIF'!B$7:G$1272,6,0)</f>
        <v>0.38619399999999998</v>
      </c>
      <c r="I1135" s="68">
        <v>0.384191</v>
      </c>
      <c r="J1135" s="11">
        <v>380.54867100000001</v>
      </c>
      <c r="K1135" s="11">
        <v>401.16184900000002</v>
      </c>
      <c r="L1135" s="51">
        <v>13587.150244</v>
      </c>
      <c r="M1135" s="41">
        <v>1059153</v>
      </c>
      <c r="N1135" s="21">
        <v>13.569490352832654</v>
      </c>
      <c r="O1135" s="8">
        <v>0</v>
      </c>
      <c r="P1135" s="23">
        <v>-4.0440396815799036E-2</v>
      </c>
      <c r="Q1135" s="24">
        <v>0</v>
      </c>
      <c r="R1135" s="24">
        <v>1</v>
      </c>
      <c r="S1135" s="42">
        <v>0</v>
      </c>
      <c r="T1135" s="32">
        <v>1059153</v>
      </c>
      <c r="U1135" s="39">
        <v>0</v>
      </c>
      <c r="V1135" s="64">
        <v>1165068.3</v>
      </c>
      <c r="W1135" s="27">
        <v>14.92643938811592</v>
      </c>
      <c r="X1135" s="88">
        <v>0.10000000000000005</v>
      </c>
      <c r="Y1135" s="26">
        <v>1705776.4980300004</v>
      </c>
      <c r="Z1135" s="27">
        <v>21.853799908140523</v>
      </c>
      <c r="AA1135" s="89">
        <v>0.61051000000000033</v>
      </c>
      <c r="AB1135" s="67">
        <v>1</v>
      </c>
      <c r="AC1135" s="67">
        <v>0</v>
      </c>
      <c r="AD1135" s="75">
        <v>0</v>
      </c>
      <c r="AE1135" s="64">
        <v>1165068.3</v>
      </c>
      <c r="AF1135" s="27">
        <f t="shared" si="182"/>
        <v>14.92643938811592</v>
      </c>
      <c r="AG1135" s="88">
        <f t="shared" si="189"/>
        <v>0.10000000000000005</v>
      </c>
      <c r="AH1135" s="26">
        <v>1681013.9452330517</v>
      </c>
      <c r="AI1135" s="27">
        <f t="shared" si="183"/>
        <v>21.536550916455937</v>
      </c>
      <c r="AJ1135" s="89">
        <f t="shared" si="190"/>
        <v>0.5871304195267838</v>
      </c>
      <c r="AK1135" s="67">
        <f t="shared" si="184"/>
        <v>1</v>
      </c>
      <c r="AL1135" s="67">
        <f t="shared" si="185"/>
        <v>0</v>
      </c>
      <c r="AM1135" s="75">
        <f t="shared" si="186"/>
        <v>0</v>
      </c>
    </row>
    <row r="1136" spans="1:39" x14ac:dyDescent="0.25">
      <c r="A1136" s="5"/>
      <c r="B1136" s="50" t="s">
        <v>444</v>
      </c>
      <c r="C1136" s="6" t="s">
        <v>2397</v>
      </c>
      <c r="D1136" s="6" t="s">
        <v>2398</v>
      </c>
      <c r="E1136" s="67" t="s">
        <v>947</v>
      </c>
      <c r="F1136" s="76"/>
      <c r="G1136" s="8">
        <v>9831</v>
      </c>
      <c r="H1136" s="90">
        <f>VLOOKUP(C1136,'[1]Actualisation du CIF'!B$7:G$1272,6,0)</f>
        <v>0.31386500000000001</v>
      </c>
      <c r="I1136" s="68">
        <v>0.35001399999999999</v>
      </c>
      <c r="J1136" s="11">
        <v>167.09805700000001</v>
      </c>
      <c r="K1136" s="11">
        <v>284.13949500000001</v>
      </c>
      <c r="L1136" s="51">
        <v>11382.566449</v>
      </c>
      <c r="M1136" s="41">
        <v>170339</v>
      </c>
      <c r="N1136" s="21">
        <v>17.326721594954734</v>
      </c>
      <c r="O1136" s="8">
        <v>0</v>
      </c>
      <c r="P1136" s="23">
        <v>-9.3795457536858667E-3</v>
      </c>
      <c r="Q1136" s="24">
        <v>0</v>
      </c>
      <c r="R1136" s="24">
        <v>1</v>
      </c>
      <c r="S1136" s="42">
        <v>0</v>
      </c>
      <c r="T1136" s="32">
        <v>170338.99999999997</v>
      </c>
      <c r="U1136" s="39">
        <v>0</v>
      </c>
      <c r="V1136" s="64">
        <v>187372.9</v>
      </c>
      <c r="W1136" s="27">
        <v>19.059393754450209</v>
      </c>
      <c r="X1136" s="88">
        <v>9.9999999999999964E-2</v>
      </c>
      <c r="Y1136" s="26">
        <v>236026.3965630974</v>
      </c>
      <c r="Z1136" s="27">
        <v>24.008381300284547</v>
      </c>
      <c r="AA1136" s="89">
        <v>0.38562746384032665</v>
      </c>
      <c r="AB1136" s="67">
        <v>1</v>
      </c>
      <c r="AC1136" s="67">
        <v>0</v>
      </c>
      <c r="AD1136" s="75">
        <v>0</v>
      </c>
      <c r="AE1136" s="64">
        <v>187372.9</v>
      </c>
      <c r="AF1136" s="27">
        <f t="shared" si="182"/>
        <v>19.059393754450209</v>
      </c>
      <c r="AG1136" s="88">
        <f t="shared" si="189"/>
        <v>9.9999999999999964E-2</v>
      </c>
      <c r="AH1136" s="26">
        <v>246087.77007156389</v>
      </c>
      <c r="AI1136" s="27">
        <f t="shared" si="183"/>
        <v>25.031814675166707</v>
      </c>
      <c r="AJ1136" s="89">
        <f t="shared" si="190"/>
        <v>0.44469422781373552</v>
      </c>
      <c r="AK1136" s="67">
        <f t="shared" si="184"/>
        <v>1</v>
      </c>
      <c r="AL1136" s="67">
        <f t="shared" si="185"/>
        <v>0</v>
      </c>
      <c r="AM1136" s="75">
        <f t="shared" si="186"/>
        <v>0</v>
      </c>
    </row>
    <row r="1137" spans="1:39" x14ac:dyDescent="0.25">
      <c r="A1137" s="5"/>
      <c r="B1137" s="50" t="s">
        <v>447</v>
      </c>
      <c r="C1137" s="6" t="s">
        <v>2405</v>
      </c>
      <c r="D1137" s="6" t="s">
        <v>2406</v>
      </c>
      <c r="E1137" s="67" t="s">
        <v>947</v>
      </c>
      <c r="F1137" s="76"/>
      <c r="G1137" s="8">
        <v>32886</v>
      </c>
      <c r="H1137" s="90">
        <f>VLOOKUP(C1137,'[1]Actualisation du CIF'!B$7:G$1272,6,0)</f>
        <v>0.314475</v>
      </c>
      <c r="I1137" s="68">
        <v>0.35086899999999999</v>
      </c>
      <c r="J1137" s="11">
        <v>338.65876100000003</v>
      </c>
      <c r="K1137" s="11">
        <v>284.13949500000001</v>
      </c>
      <c r="L1137" s="51">
        <v>15801.342309</v>
      </c>
      <c r="M1137" s="41">
        <v>318629</v>
      </c>
      <c r="N1137" s="21">
        <v>9.6888949705041654</v>
      </c>
      <c r="O1137" s="8">
        <v>0</v>
      </c>
      <c r="P1137" s="23">
        <v>1.2680062335842658E-2</v>
      </c>
      <c r="Q1137" s="24">
        <v>1</v>
      </c>
      <c r="R1137" s="24">
        <v>0</v>
      </c>
      <c r="S1137" s="42">
        <v>0</v>
      </c>
      <c r="T1137" s="32">
        <v>318629</v>
      </c>
      <c r="U1137" s="39">
        <v>0</v>
      </c>
      <c r="V1137" s="64">
        <v>350491.9</v>
      </c>
      <c r="W1137" s="27">
        <v>10.657784467554583</v>
      </c>
      <c r="X1137" s="88">
        <v>0.10000000000000007</v>
      </c>
      <c r="Y1137" s="26">
        <v>513155.19079000026</v>
      </c>
      <c r="Z1137" s="27">
        <v>15.604062238946671</v>
      </c>
      <c r="AA1137" s="89">
        <v>0.61051000000000077</v>
      </c>
      <c r="AB1137" s="67">
        <v>1</v>
      </c>
      <c r="AC1137" s="67">
        <v>0</v>
      </c>
      <c r="AD1137" s="75">
        <v>0</v>
      </c>
      <c r="AE1137" s="64">
        <v>350491.9</v>
      </c>
      <c r="AF1137" s="27">
        <f t="shared" si="182"/>
        <v>10.657784467554583</v>
      </c>
      <c r="AG1137" s="88">
        <f t="shared" si="189"/>
        <v>0.10000000000000007</v>
      </c>
      <c r="AH1137" s="26">
        <v>513155.19079000026</v>
      </c>
      <c r="AI1137" s="27">
        <f t="shared" si="183"/>
        <v>15.604062238946671</v>
      </c>
      <c r="AJ1137" s="89">
        <f t="shared" si="190"/>
        <v>0.61051000000000077</v>
      </c>
      <c r="AK1137" s="67">
        <f t="shared" si="184"/>
        <v>1</v>
      </c>
      <c r="AL1137" s="67">
        <f t="shared" si="185"/>
        <v>0</v>
      </c>
      <c r="AM1137" s="75">
        <f t="shared" si="186"/>
        <v>0</v>
      </c>
    </row>
    <row r="1138" spans="1:39" x14ac:dyDescent="0.25">
      <c r="A1138" s="5"/>
      <c r="B1138" s="50" t="s">
        <v>447</v>
      </c>
      <c r="C1138" s="6" t="s">
        <v>2399</v>
      </c>
      <c r="D1138" s="6" t="s">
        <v>2400</v>
      </c>
      <c r="E1138" s="67" t="s">
        <v>947</v>
      </c>
      <c r="F1138" s="76"/>
      <c r="G1138" s="8">
        <v>64329</v>
      </c>
      <c r="H1138" s="90">
        <f>VLOOKUP(C1138,'[1]Actualisation du CIF'!B$7:G$1272,6,0)</f>
        <v>0.23814299999999999</v>
      </c>
      <c r="I1138" s="68">
        <v>0.23683899999999999</v>
      </c>
      <c r="J1138" s="11">
        <v>285.09812099999999</v>
      </c>
      <c r="K1138" s="11">
        <v>284.13949500000001</v>
      </c>
      <c r="L1138" s="51">
        <v>16564.863239999999</v>
      </c>
      <c r="M1138" s="41">
        <v>371984</v>
      </c>
      <c r="N1138" s="21">
        <v>5.7825242114753843</v>
      </c>
      <c r="O1138" s="8">
        <v>0</v>
      </c>
      <c r="P1138" s="23">
        <v>-5.8375285622499121E-2</v>
      </c>
      <c r="Q1138" s="24">
        <v>0</v>
      </c>
      <c r="R1138" s="24">
        <v>1</v>
      </c>
      <c r="S1138" s="42">
        <v>0</v>
      </c>
      <c r="T1138" s="32">
        <v>371984</v>
      </c>
      <c r="U1138" s="39">
        <v>0</v>
      </c>
      <c r="V1138" s="64">
        <v>409182.4</v>
      </c>
      <c r="W1138" s="27">
        <v>6.3607766326229234</v>
      </c>
      <c r="X1138" s="88">
        <v>0.10000000000000006</v>
      </c>
      <c r="Y1138" s="26">
        <v>599083.95184000034</v>
      </c>
      <c r="Z1138" s="27">
        <v>9.3128130678232264</v>
      </c>
      <c r="AA1138" s="89">
        <v>0.61051000000000089</v>
      </c>
      <c r="AB1138" s="67">
        <v>1</v>
      </c>
      <c r="AC1138" s="67">
        <v>0</v>
      </c>
      <c r="AD1138" s="75">
        <v>0</v>
      </c>
      <c r="AE1138" s="64">
        <v>409182.4</v>
      </c>
      <c r="AF1138" s="27">
        <f t="shared" si="182"/>
        <v>6.3607766326229234</v>
      </c>
      <c r="AG1138" s="88">
        <f t="shared" si="189"/>
        <v>0.10000000000000006</v>
      </c>
      <c r="AH1138" s="26">
        <v>599083.95184000034</v>
      </c>
      <c r="AI1138" s="27">
        <f t="shared" si="183"/>
        <v>9.3128130678232264</v>
      </c>
      <c r="AJ1138" s="89">
        <f t="shared" si="190"/>
        <v>0.61051000000000089</v>
      </c>
      <c r="AK1138" s="67">
        <f t="shared" si="184"/>
        <v>1</v>
      </c>
      <c r="AL1138" s="67">
        <f t="shared" si="185"/>
        <v>0</v>
      </c>
      <c r="AM1138" s="75">
        <f t="shared" si="186"/>
        <v>0</v>
      </c>
    </row>
    <row r="1139" spans="1:39" x14ac:dyDescent="0.25">
      <c r="A1139" s="5"/>
      <c r="B1139" s="50" t="s">
        <v>447</v>
      </c>
      <c r="C1139" s="6" t="s">
        <v>448</v>
      </c>
      <c r="D1139" s="6" t="s">
        <v>449</v>
      </c>
      <c r="E1139" s="67" t="s">
        <v>2633</v>
      </c>
      <c r="F1139" s="76"/>
      <c r="G1139" s="8">
        <v>152958</v>
      </c>
      <c r="H1139" s="90">
        <f>VLOOKUP(C1139,'[1]Actualisation du CIF'!B$7:G$1272,6,0)</f>
        <v>0.37717200000000001</v>
      </c>
      <c r="I1139" s="68">
        <v>0.37717200000000001</v>
      </c>
      <c r="J1139" s="11">
        <v>316.881327</v>
      </c>
      <c r="K1139" s="11">
        <v>401.16184900000002</v>
      </c>
      <c r="L1139" s="51">
        <v>17913.760821</v>
      </c>
      <c r="M1139" s="41">
        <v>2929606</v>
      </c>
      <c r="N1139" s="21">
        <v>19.153009322820644</v>
      </c>
      <c r="O1139" s="8">
        <v>0</v>
      </c>
      <c r="P1139" s="23">
        <v>-3.098373856848801E-2</v>
      </c>
      <c r="Q1139" s="24">
        <v>0</v>
      </c>
      <c r="R1139" s="24">
        <v>1</v>
      </c>
      <c r="S1139" s="42">
        <v>0</v>
      </c>
      <c r="T1139" s="32">
        <v>2929606</v>
      </c>
      <c r="U1139" s="39">
        <v>0</v>
      </c>
      <c r="V1139" s="64">
        <v>3222566.6</v>
      </c>
      <c r="W1139" s="27">
        <v>21.068310255102709</v>
      </c>
      <c r="X1139" s="88">
        <v>0.10000000000000003</v>
      </c>
      <c r="Y1139" s="26">
        <v>3408382.1082697259</v>
      </c>
      <c r="Z1139" s="27">
        <v>22.283124179642293</v>
      </c>
      <c r="AA1139" s="89">
        <v>0.16342679127149723</v>
      </c>
      <c r="AB1139" s="67">
        <v>1</v>
      </c>
      <c r="AC1139" s="67">
        <v>0</v>
      </c>
      <c r="AD1139" s="75">
        <v>0</v>
      </c>
      <c r="AE1139" s="64">
        <v>2929606</v>
      </c>
      <c r="AF1139" s="27">
        <f t="shared" si="182"/>
        <v>19.153009322820644</v>
      </c>
      <c r="AG1139" s="88">
        <f t="shared" si="189"/>
        <v>0</v>
      </c>
      <c r="AH1139" s="26">
        <v>3188052.4169539921</v>
      </c>
      <c r="AI1139" s="27">
        <f t="shared" si="183"/>
        <v>20.842665417657084</v>
      </c>
      <c r="AJ1139" s="89">
        <f t="shared" si="190"/>
        <v>8.8218831117219204E-2</v>
      </c>
      <c r="AK1139" s="67">
        <f t="shared" si="184"/>
        <v>1</v>
      </c>
      <c r="AL1139" s="67">
        <f t="shared" si="185"/>
        <v>0</v>
      </c>
      <c r="AM1139" s="75">
        <f t="shared" si="186"/>
        <v>0</v>
      </c>
    </row>
    <row r="1140" spans="1:39" x14ac:dyDescent="0.25">
      <c r="A1140" s="5"/>
      <c r="B1140" s="50" t="s">
        <v>447</v>
      </c>
      <c r="C1140" s="6" t="s">
        <v>2401</v>
      </c>
      <c r="D1140" s="6" t="s">
        <v>2402</v>
      </c>
      <c r="E1140" s="67" t="s">
        <v>947</v>
      </c>
      <c r="F1140" s="76"/>
      <c r="G1140" s="8">
        <v>99707</v>
      </c>
      <c r="H1140" s="90">
        <f>VLOOKUP(C1140,'[1]Actualisation du CIF'!B$7:G$1272,6,0)</f>
        <v>0.29503000000000001</v>
      </c>
      <c r="I1140" s="68">
        <v>0.28658400000000001</v>
      </c>
      <c r="J1140" s="11">
        <v>513.30236600000001</v>
      </c>
      <c r="K1140" s="11">
        <v>284.13949500000001</v>
      </c>
      <c r="L1140" s="51">
        <v>19517.317154</v>
      </c>
      <c r="M1140" s="41">
        <v>0</v>
      </c>
      <c r="N1140" s="21">
        <v>0</v>
      </c>
      <c r="O1140" s="8">
        <v>-500801</v>
      </c>
      <c r="P1140" s="23">
        <v>0</v>
      </c>
      <c r="Q1140" s="24">
        <v>0</v>
      </c>
      <c r="R1140" s="24">
        <v>0</v>
      </c>
      <c r="S1140" s="42">
        <v>1</v>
      </c>
      <c r="T1140" s="32">
        <v>498535</v>
      </c>
      <c r="U1140" s="39">
        <v>1</v>
      </c>
      <c r="V1140" s="64">
        <v>548388.5</v>
      </c>
      <c r="W1140" s="27">
        <v>5.5</v>
      </c>
      <c r="X1140" s="88" t="s">
        <v>2632</v>
      </c>
      <c r="Y1140" s="26">
        <v>802895.60285000037</v>
      </c>
      <c r="Z1140" s="27">
        <v>8.0525500000000036</v>
      </c>
      <c r="AA1140" s="89" t="s">
        <v>2632</v>
      </c>
      <c r="AB1140" s="67">
        <v>1</v>
      </c>
      <c r="AC1140" s="67">
        <v>0</v>
      </c>
      <c r="AD1140" s="75">
        <v>0</v>
      </c>
      <c r="AE1140" s="64">
        <v>548388.5</v>
      </c>
      <c r="AF1140" s="27">
        <f t="shared" si="182"/>
        <v>5.5</v>
      </c>
      <c r="AG1140" s="88" t="s">
        <v>2632</v>
      </c>
      <c r="AH1140" s="26">
        <v>802895.60285000037</v>
      </c>
      <c r="AI1140" s="27">
        <f t="shared" si="183"/>
        <v>8.0525500000000036</v>
      </c>
      <c r="AJ1140" s="89" t="s">
        <v>2632</v>
      </c>
      <c r="AK1140" s="67">
        <f t="shared" si="184"/>
        <v>1</v>
      </c>
      <c r="AL1140" s="67">
        <f t="shared" si="185"/>
        <v>0</v>
      </c>
      <c r="AM1140" s="75">
        <f t="shared" si="186"/>
        <v>0</v>
      </c>
    </row>
    <row r="1141" spans="1:39" x14ac:dyDescent="0.25">
      <c r="A1141" s="5"/>
      <c r="B1141" s="50" t="s">
        <v>447</v>
      </c>
      <c r="C1141" s="6" t="s">
        <v>2407</v>
      </c>
      <c r="D1141" s="6" t="s">
        <v>2408</v>
      </c>
      <c r="E1141" s="67" t="s">
        <v>947</v>
      </c>
      <c r="F1141" s="76"/>
      <c r="G1141" s="8">
        <v>24986</v>
      </c>
      <c r="H1141" s="90">
        <f>VLOOKUP(C1141,'[1]Actualisation du CIF'!B$7:G$1272,6,0)</f>
        <v>0.379139</v>
      </c>
      <c r="I1141" s="68">
        <v>0.40931600000000001</v>
      </c>
      <c r="J1141" s="11">
        <v>168.76130599999999</v>
      </c>
      <c r="K1141" s="11">
        <v>284.13949500000001</v>
      </c>
      <c r="L1141" s="51">
        <v>12692.387777</v>
      </c>
      <c r="M1141" s="41">
        <v>672666</v>
      </c>
      <c r="N1141" s="21">
        <v>26.921716161050188</v>
      </c>
      <c r="O1141" s="8">
        <v>0</v>
      </c>
      <c r="P1141" s="23">
        <v>-6.5185710535938815E-2</v>
      </c>
      <c r="Q1141" s="24">
        <v>0</v>
      </c>
      <c r="R1141" s="24">
        <v>1</v>
      </c>
      <c r="S1141" s="42">
        <v>0</v>
      </c>
      <c r="T1141" s="32">
        <v>672666</v>
      </c>
      <c r="U1141" s="39">
        <v>0</v>
      </c>
      <c r="V1141" s="64">
        <v>661790.33795027062</v>
      </c>
      <c r="W1141" s="27">
        <v>26.486445927730355</v>
      </c>
      <c r="X1141" s="88">
        <v>-1.6167997267186651E-2</v>
      </c>
      <c r="Y1141" s="26">
        <v>697510.44819506211</v>
      </c>
      <c r="Z1141" s="27">
        <v>27.916050916315623</v>
      </c>
      <c r="AA1141" s="89">
        <v>3.6934300522193944E-2</v>
      </c>
      <c r="AB1141" s="67">
        <v>1</v>
      </c>
      <c r="AC1141" s="67">
        <v>0</v>
      </c>
      <c r="AD1141" s="75">
        <v>0</v>
      </c>
      <c r="AE1141" s="64">
        <v>672666</v>
      </c>
      <c r="AF1141" s="27">
        <f t="shared" si="182"/>
        <v>26.921716161050188</v>
      </c>
      <c r="AG1141" s="88">
        <f>(AE1141-M1141)/M1141</f>
        <v>0</v>
      </c>
      <c r="AH1141" s="26">
        <v>704081.61790558335</v>
      </c>
      <c r="AI1141" s="27">
        <f t="shared" si="183"/>
        <v>28.179044981412925</v>
      </c>
      <c r="AJ1141" s="89">
        <f>(AH1141-M1141)/M1141</f>
        <v>4.6703145254232185E-2</v>
      </c>
      <c r="AK1141" s="67">
        <f t="shared" si="184"/>
        <v>1</v>
      </c>
      <c r="AL1141" s="67">
        <f t="shared" si="185"/>
        <v>0</v>
      </c>
      <c r="AM1141" s="75">
        <f t="shared" si="186"/>
        <v>0</v>
      </c>
    </row>
    <row r="1142" spans="1:39" x14ac:dyDescent="0.25">
      <c r="A1142" s="5"/>
      <c r="B1142" s="50" t="s">
        <v>447</v>
      </c>
      <c r="C1142" s="6" t="s">
        <v>2411</v>
      </c>
      <c r="D1142" s="6" t="s">
        <v>2412</v>
      </c>
      <c r="E1142" s="67" t="s">
        <v>947</v>
      </c>
      <c r="F1142" s="76"/>
      <c r="G1142" s="8">
        <v>12081</v>
      </c>
      <c r="H1142" s="90">
        <f>VLOOKUP(C1142,'[1]Actualisation du CIF'!B$7:G$1272,6,0)</f>
        <v>0.35286600000000001</v>
      </c>
      <c r="I1142" s="68">
        <v>0.37443500000000002</v>
      </c>
      <c r="J1142" s="11">
        <v>293.37803200000002</v>
      </c>
      <c r="K1142" s="11">
        <v>284.13949500000001</v>
      </c>
      <c r="L1142" s="51">
        <v>12838.549397000001</v>
      </c>
      <c r="M1142" s="41">
        <v>244399</v>
      </c>
      <c r="N1142" s="21">
        <v>20.230030626603757</v>
      </c>
      <c r="O1142" s="8">
        <v>0</v>
      </c>
      <c r="P1142" s="23">
        <v>-5.6031313276215258E-2</v>
      </c>
      <c r="Q1142" s="24">
        <v>0</v>
      </c>
      <c r="R1142" s="24">
        <v>1</v>
      </c>
      <c r="S1142" s="42">
        <v>0</v>
      </c>
      <c r="T1142" s="32">
        <v>244398.99999999997</v>
      </c>
      <c r="U1142" s="39">
        <v>0</v>
      </c>
      <c r="V1142" s="64">
        <v>240524.26727406468</v>
      </c>
      <c r="W1142" s="27">
        <v>19.90930115669768</v>
      </c>
      <c r="X1142" s="88">
        <v>-1.5854126759664806E-2</v>
      </c>
      <c r="Y1142" s="26">
        <v>253506.55615151714</v>
      </c>
      <c r="Z1142" s="27">
        <v>20.983904987295517</v>
      </c>
      <c r="AA1142" s="89">
        <v>3.7265112179334377E-2</v>
      </c>
      <c r="AB1142" s="67">
        <v>1</v>
      </c>
      <c r="AC1142" s="67">
        <v>0</v>
      </c>
      <c r="AD1142" s="75">
        <v>0</v>
      </c>
      <c r="AE1142" s="64">
        <v>232179.04999999996</v>
      </c>
      <c r="AF1142" s="27">
        <f t="shared" si="182"/>
        <v>19.218529095273567</v>
      </c>
      <c r="AG1142" s="88">
        <f>(AE1142-M1142)/M1142</f>
        <v>-5.0000000000000169E-2</v>
      </c>
      <c r="AH1142" s="26">
        <v>251609.797926678</v>
      </c>
      <c r="AI1142" s="27">
        <f t="shared" si="183"/>
        <v>20.826901574925753</v>
      </c>
      <c r="AJ1142" s="89">
        <f>(AH1142-M1142)/M1142</f>
        <v>2.9504203890678777E-2</v>
      </c>
      <c r="AK1142" s="67">
        <f t="shared" si="184"/>
        <v>1</v>
      </c>
      <c r="AL1142" s="67">
        <f t="shared" si="185"/>
        <v>0</v>
      </c>
      <c r="AM1142" s="75">
        <f t="shared" si="186"/>
        <v>0</v>
      </c>
    </row>
    <row r="1143" spans="1:39" x14ac:dyDescent="0.25">
      <c r="A1143" s="5"/>
      <c r="B1143" s="50" t="s">
        <v>447</v>
      </c>
      <c r="C1143" s="6" t="s">
        <v>452</v>
      </c>
      <c r="D1143" s="6" t="s">
        <v>453</v>
      </c>
      <c r="E1143" s="67" t="s">
        <v>2633</v>
      </c>
      <c r="F1143" s="76"/>
      <c r="G1143" s="8">
        <v>104263</v>
      </c>
      <c r="H1143" s="90">
        <f>VLOOKUP(C1143,'[1]Actualisation du CIF'!B$7:G$1272,6,0)</f>
        <v>0.324069</v>
      </c>
      <c r="I1143" s="68">
        <v>0.33652599999999999</v>
      </c>
      <c r="J1143" s="11">
        <v>292.50459899999998</v>
      </c>
      <c r="K1143" s="11">
        <v>401.16184900000002</v>
      </c>
      <c r="L1143" s="51">
        <v>13910.084615</v>
      </c>
      <c r="M1143" s="41">
        <v>3368245</v>
      </c>
      <c r="N1143" s="21">
        <v>32.305276080680585</v>
      </c>
      <c r="O1143" s="8">
        <v>0</v>
      </c>
      <c r="P1143" s="23">
        <v>3.99842105792435E-2</v>
      </c>
      <c r="Q1143" s="24">
        <v>1</v>
      </c>
      <c r="R1143" s="24">
        <v>0</v>
      </c>
      <c r="S1143" s="42">
        <v>0</v>
      </c>
      <c r="T1143" s="32">
        <v>3368245</v>
      </c>
      <c r="U1143" s="39">
        <v>0</v>
      </c>
      <c r="V1143" s="64">
        <v>3199832.75</v>
      </c>
      <c r="W1143" s="27">
        <v>30.690012276646556</v>
      </c>
      <c r="X1143" s="88">
        <v>-0.05</v>
      </c>
      <c r="Y1143" s="26">
        <v>2606283.7738296874</v>
      </c>
      <c r="Z1143" s="27">
        <v>24.99720681190535</v>
      </c>
      <c r="AA1143" s="89">
        <v>-0.22621906250000004</v>
      </c>
      <c r="AB1143" s="67">
        <v>0</v>
      </c>
      <c r="AC1143" s="67">
        <v>1</v>
      </c>
      <c r="AD1143" s="75">
        <v>0</v>
      </c>
      <c r="AE1143" s="64">
        <v>3199832.75</v>
      </c>
      <c r="AF1143" s="27">
        <f t="shared" si="182"/>
        <v>30.690012276646556</v>
      </c>
      <c r="AG1143" s="88">
        <f>(AE1143-M1143)/M1143</f>
        <v>-0.05</v>
      </c>
      <c r="AH1143" s="26">
        <v>2606283.7738296874</v>
      </c>
      <c r="AI1143" s="27">
        <f t="shared" si="183"/>
        <v>24.99720681190535</v>
      </c>
      <c r="AJ1143" s="89">
        <f>(AH1143-M1143)/M1143</f>
        <v>-0.22621906250000004</v>
      </c>
      <c r="AK1143" s="67">
        <f t="shared" si="184"/>
        <v>0</v>
      </c>
      <c r="AL1143" s="67">
        <f t="shared" si="185"/>
        <v>1</v>
      </c>
      <c r="AM1143" s="75">
        <f t="shared" si="186"/>
        <v>0</v>
      </c>
    </row>
    <row r="1144" spans="1:39" x14ac:dyDescent="0.25">
      <c r="A1144" s="5"/>
      <c r="B1144" s="50" t="s">
        <v>447</v>
      </c>
      <c r="C1144" s="6" t="s">
        <v>454</v>
      </c>
      <c r="D1144" s="6" t="s">
        <v>455</v>
      </c>
      <c r="E1144" s="67" t="s">
        <v>2633</v>
      </c>
      <c r="F1144" s="76"/>
      <c r="G1144" s="8">
        <v>81407</v>
      </c>
      <c r="H1144" s="90">
        <f>VLOOKUP(C1144,'[1]Actualisation du CIF'!B$7:G$1272,6,0)</f>
        <v>0.197379</v>
      </c>
      <c r="I1144" s="68">
        <v>0.22795000000000001</v>
      </c>
      <c r="J1144" s="11">
        <v>290.02225900000002</v>
      </c>
      <c r="K1144" s="11">
        <v>401.16184900000002</v>
      </c>
      <c r="L1144" s="51">
        <v>20451.149717</v>
      </c>
      <c r="M1144" s="41">
        <v>2396186</v>
      </c>
      <c r="N1144" s="21">
        <v>29.434643212500152</v>
      </c>
      <c r="O1144" s="8">
        <v>0</v>
      </c>
      <c r="P1144" s="23">
        <v>-7.3958006882677021E-2</v>
      </c>
      <c r="Q1144" s="24">
        <v>0</v>
      </c>
      <c r="R1144" s="24">
        <v>1</v>
      </c>
      <c r="S1144" s="42">
        <v>0</v>
      </c>
      <c r="T1144" s="32">
        <v>2396186</v>
      </c>
      <c r="U1144" s="39">
        <v>0</v>
      </c>
      <c r="V1144" s="64">
        <v>2276376.6999999997</v>
      </c>
      <c r="W1144" s="27">
        <v>27.962911051875142</v>
      </c>
      <c r="X1144" s="88">
        <v>-5.0000000000000114E-2</v>
      </c>
      <c r="Y1144" s="26">
        <v>1854123.0495043744</v>
      </c>
      <c r="Z1144" s="27">
        <v>22.775965819946371</v>
      </c>
      <c r="AA1144" s="89">
        <v>-0.22621906250000026</v>
      </c>
      <c r="AB1144" s="67">
        <v>0</v>
      </c>
      <c r="AC1144" s="67">
        <v>1</v>
      </c>
      <c r="AD1144" s="75">
        <v>0</v>
      </c>
      <c r="AE1144" s="64">
        <v>2276376.6999999997</v>
      </c>
      <c r="AF1144" s="27">
        <f t="shared" si="182"/>
        <v>27.962911051875142</v>
      </c>
      <c r="AG1144" s="88">
        <f>(AE1144-M1144)/M1144</f>
        <v>-5.0000000000000114E-2</v>
      </c>
      <c r="AH1144" s="26">
        <v>1854123.0495043744</v>
      </c>
      <c r="AI1144" s="27">
        <f t="shared" si="183"/>
        <v>22.775965819946371</v>
      </c>
      <c r="AJ1144" s="89">
        <f>(AH1144-M1144)/M1144</f>
        <v>-0.22621906250000026</v>
      </c>
      <c r="AK1144" s="67">
        <f t="shared" si="184"/>
        <v>0</v>
      </c>
      <c r="AL1144" s="67">
        <f t="shared" si="185"/>
        <v>1</v>
      </c>
      <c r="AM1144" s="75">
        <f t="shared" si="186"/>
        <v>0</v>
      </c>
    </row>
    <row r="1145" spans="1:39" x14ac:dyDescent="0.25">
      <c r="A1145" s="5"/>
      <c r="B1145" s="50" t="s">
        <v>447</v>
      </c>
      <c r="C1145" s="6" t="s">
        <v>2403</v>
      </c>
      <c r="D1145" s="6" t="s">
        <v>2404</v>
      </c>
      <c r="E1145" s="67" t="s">
        <v>947</v>
      </c>
      <c r="F1145" s="76"/>
      <c r="G1145" s="8">
        <v>31303</v>
      </c>
      <c r="H1145" s="90">
        <f>VLOOKUP(C1145,'[1]Actualisation du CIF'!B$7:G$1272,6,0)</f>
        <v>0.32233099999999998</v>
      </c>
      <c r="I1145" s="68">
        <v>0.32862799999999998</v>
      </c>
      <c r="J1145" s="11">
        <v>375.81088099999999</v>
      </c>
      <c r="K1145" s="11">
        <v>284.13949500000001</v>
      </c>
      <c r="L1145" s="51">
        <v>15209.161776999999</v>
      </c>
      <c r="M1145" s="41">
        <v>0</v>
      </c>
      <c r="N1145" s="21">
        <v>0</v>
      </c>
      <c r="O1145" s="8">
        <v>-111627</v>
      </c>
      <c r="P1145" s="23">
        <v>0</v>
      </c>
      <c r="Q1145" s="24">
        <v>0</v>
      </c>
      <c r="R1145" s="24">
        <v>0</v>
      </c>
      <c r="S1145" s="42">
        <v>1</v>
      </c>
      <c r="T1145" s="32">
        <v>156515</v>
      </c>
      <c r="U1145" s="39">
        <v>1</v>
      </c>
      <c r="V1145" s="64">
        <v>172166.5</v>
      </c>
      <c r="W1145" s="27">
        <v>5.5</v>
      </c>
      <c r="X1145" s="88" t="s">
        <v>2632</v>
      </c>
      <c r="Y1145" s="26">
        <v>252068.97265000019</v>
      </c>
      <c r="Z1145" s="27">
        <v>8.0525500000000054</v>
      </c>
      <c r="AA1145" s="89" t="s">
        <v>2632</v>
      </c>
      <c r="AB1145" s="67">
        <v>1</v>
      </c>
      <c r="AC1145" s="67">
        <v>0</v>
      </c>
      <c r="AD1145" s="75">
        <v>0</v>
      </c>
      <c r="AE1145" s="64">
        <v>172166.5</v>
      </c>
      <c r="AF1145" s="27">
        <f t="shared" si="182"/>
        <v>5.5</v>
      </c>
      <c r="AG1145" s="88" t="s">
        <v>2632</v>
      </c>
      <c r="AH1145" s="26">
        <v>252068.97265000016</v>
      </c>
      <c r="AI1145" s="27">
        <f t="shared" si="183"/>
        <v>8.0525500000000054</v>
      </c>
      <c r="AJ1145" s="89" t="s">
        <v>2632</v>
      </c>
      <c r="AK1145" s="67">
        <f t="shared" si="184"/>
        <v>1</v>
      </c>
      <c r="AL1145" s="67">
        <f t="shared" si="185"/>
        <v>0</v>
      </c>
      <c r="AM1145" s="75">
        <f t="shared" si="186"/>
        <v>0</v>
      </c>
    </row>
    <row r="1146" spans="1:39" x14ac:dyDescent="0.25">
      <c r="A1146" s="5"/>
      <c r="B1146" s="50" t="s">
        <v>447</v>
      </c>
      <c r="C1146" s="6" t="s">
        <v>450</v>
      </c>
      <c r="D1146" s="6" t="s">
        <v>451</v>
      </c>
      <c r="E1146" s="67" t="s">
        <v>2633</v>
      </c>
      <c r="F1146" s="76"/>
      <c r="G1146" s="8">
        <v>118622</v>
      </c>
      <c r="H1146" s="90">
        <f>VLOOKUP(C1146,'[1]Actualisation du CIF'!B$7:G$1272,6,0)</f>
        <v>0.36562299999999998</v>
      </c>
      <c r="I1146" s="68">
        <v>0.36796099999999998</v>
      </c>
      <c r="J1146" s="11">
        <v>264.08208400000001</v>
      </c>
      <c r="K1146" s="11">
        <v>401.16184900000002</v>
      </c>
      <c r="L1146" s="51">
        <v>13398.467787</v>
      </c>
      <c r="M1146" s="41">
        <v>3537909</v>
      </c>
      <c r="N1146" s="21">
        <v>29.825066176594561</v>
      </c>
      <c r="O1146" s="8">
        <v>0</v>
      </c>
      <c r="P1146" s="23">
        <v>-8.7257984500078725E-2</v>
      </c>
      <c r="Q1146" s="24">
        <v>0</v>
      </c>
      <c r="R1146" s="24">
        <v>1</v>
      </c>
      <c r="S1146" s="42">
        <v>0</v>
      </c>
      <c r="T1146" s="32">
        <v>3537909</v>
      </c>
      <c r="U1146" s="39">
        <v>0</v>
      </c>
      <c r="V1146" s="64">
        <v>3361013.55</v>
      </c>
      <c r="W1146" s="27">
        <v>28.333812867764831</v>
      </c>
      <c r="X1146" s="88">
        <v>-5.0000000000000051E-2</v>
      </c>
      <c r="Y1146" s="26">
        <v>3004156.4042888638</v>
      </c>
      <c r="Z1146" s="27">
        <v>25.325457371220043</v>
      </c>
      <c r="AA1146" s="89">
        <v>-0.15086668303541337</v>
      </c>
      <c r="AB1146" s="67">
        <v>0</v>
      </c>
      <c r="AC1146" s="67">
        <v>1</v>
      </c>
      <c r="AD1146" s="75">
        <v>0</v>
      </c>
      <c r="AE1146" s="64">
        <v>3537909</v>
      </c>
      <c r="AF1146" s="27">
        <f t="shared" si="182"/>
        <v>29.825066176594561</v>
      </c>
      <c r="AG1146" s="88">
        <f>(AE1146-M1146)/M1146</f>
        <v>0</v>
      </c>
      <c r="AH1146" s="26">
        <v>3537909</v>
      </c>
      <c r="AI1146" s="27">
        <f t="shared" si="183"/>
        <v>29.825066176594561</v>
      </c>
      <c r="AJ1146" s="89">
        <f>(AH1146-M1146)/M1146</f>
        <v>0</v>
      </c>
      <c r="AK1146" s="67">
        <f t="shared" si="184"/>
        <v>0</v>
      </c>
      <c r="AL1146" s="67">
        <f t="shared" si="185"/>
        <v>0</v>
      </c>
      <c r="AM1146" s="75">
        <f t="shared" si="186"/>
        <v>1</v>
      </c>
    </row>
    <row r="1147" spans="1:39" x14ac:dyDescent="0.25">
      <c r="A1147" s="5"/>
      <c r="B1147" s="50" t="s">
        <v>447</v>
      </c>
      <c r="C1147" s="6" t="s">
        <v>2623</v>
      </c>
      <c r="D1147" s="6" t="s">
        <v>2624</v>
      </c>
      <c r="E1147" s="67" t="s">
        <v>2661</v>
      </c>
      <c r="F1147" s="76" t="s">
        <v>2656</v>
      </c>
      <c r="G1147" s="8">
        <v>466660</v>
      </c>
      <c r="H1147" s="90">
        <f>VLOOKUP(C1147,'[1]Actualisation du CIF'!B$7:G$1272,6,0)</f>
        <v>0.270067</v>
      </c>
      <c r="I1147" s="68">
        <v>0.32408039999999999</v>
      </c>
      <c r="J1147" s="11">
        <v>322.04657600000002</v>
      </c>
      <c r="K1147" s="11">
        <v>585.37420134364731</v>
      </c>
      <c r="L1147" s="51">
        <v>14789.643103</v>
      </c>
      <c r="M1147" s="41">
        <v>15883293</v>
      </c>
      <c r="N1147" s="21">
        <v>34.036114087344103</v>
      </c>
      <c r="O1147" s="8">
        <v>0</v>
      </c>
      <c r="P1147" s="23">
        <v>1.0792225855435109</v>
      </c>
      <c r="Q1147" s="24">
        <v>1</v>
      </c>
      <c r="R1147" s="24">
        <v>0</v>
      </c>
      <c r="S1147" s="42">
        <v>0</v>
      </c>
      <c r="T1147" s="32">
        <v>15883293</v>
      </c>
      <c r="U1147" s="39">
        <v>0</v>
      </c>
      <c r="V1147" s="64">
        <v>15883293</v>
      </c>
      <c r="W1147" s="27">
        <v>34.036114087344103</v>
      </c>
      <c r="X1147" s="88">
        <v>0</v>
      </c>
      <c r="Y1147" s="26">
        <v>12937041.419081248</v>
      </c>
      <c r="Z1147" s="27">
        <v>27.722627649854815</v>
      </c>
      <c r="AA1147" s="89">
        <v>-0.1854937500000001</v>
      </c>
      <c r="AB1147" s="67">
        <v>0</v>
      </c>
      <c r="AC1147" s="67">
        <v>1</v>
      </c>
      <c r="AD1147" s="75">
        <v>0</v>
      </c>
      <c r="AE1147" s="64">
        <v>15883293</v>
      </c>
      <c r="AF1147" s="27">
        <f t="shared" si="182"/>
        <v>34.036114087344103</v>
      </c>
      <c r="AG1147" s="88">
        <f>(AE1147-M1147)/M1147</f>
        <v>0</v>
      </c>
      <c r="AH1147" s="26">
        <v>15883293</v>
      </c>
      <c r="AI1147" s="27">
        <f t="shared" si="183"/>
        <v>34.036114087344103</v>
      </c>
      <c r="AJ1147" s="89">
        <f>(AH1147-M1147)/M1147</f>
        <v>0</v>
      </c>
      <c r="AK1147" s="67">
        <f t="shared" si="184"/>
        <v>0</v>
      </c>
      <c r="AL1147" s="67">
        <f t="shared" si="185"/>
        <v>0</v>
      </c>
      <c r="AM1147" s="75">
        <f t="shared" si="186"/>
        <v>1</v>
      </c>
    </row>
    <row r="1148" spans="1:39" x14ac:dyDescent="0.25">
      <c r="A1148" s="5"/>
      <c r="B1148" s="50" t="s">
        <v>447</v>
      </c>
      <c r="C1148" s="6" t="s">
        <v>2409</v>
      </c>
      <c r="D1148" s="6" t="s">
        <v>2410</v>
      </c>
      <c r="E1148" s="67" t="s">
        <v>947</v>
      </c>
      <c r="F1148" s="76"/>
      <c r="G1148" s="8">
        <v>45087</v>
      </c>
      <c r="H1148" s="90">
        <f>VLOOKUP(C1148,'[1]Actualisation du CIF'!B$7:G$1272,6,0)</f>
        <v>0.25988299999999998</v>
      </c>
      <c r="I1148" s="68">
        <v>0.26539699999999999</v>
      </c>
      <c r="J1148" s="11">
        <v>288.57812699999999</v>
      </c>
      <c r="K1148" s="11">
        <v>284.13949500000001</v>
      </c>
      <c r="L1148" s="51">
        <v>12650.812419</v>
      </c>
      <c r="M1148" s="41">
        <v>157001</v>
      </c>
      <c r="N1148" s="21">
        <v>3.4821788985738684</v>
      </c>
      <c r="O1148" s="8">
        <v>0</v>
      </c>
      <c r="P1148" s="23">
        <v>-0.19157147826638982</v>
      </c>
      <c r="Q1148" s="24">
        <v>0</v>
      </c>
      <c r="R1148" s="24">
        <v>1</v>
      </c>
      <c r="S1148" s="42">
        <v>0</v>
      </c>
      <c r="T1148" s="32">
        <v>225435</v>
      </c>
      <c r="U1148" s="39">
        <v>1</v>
      </c>
      <c r="V1148" s="64">
        <v>247978.5</v>
      </c>
      <c r="W1148" s="27">
        <v>5.5</v>
      </c>
      <c r="X1148" s="88" t="s">
        <v>2632</v>
      </c>
      <c r="Y1148" s="26">
        <v>363065.32185000007</v>
      </c>
      <c r="Z1148" s="27">
        <v>8.0525500000000019</v>
      </c>
      <c r="AA1148" s="89" t="s">
        <v>2632</v>
      </c>
      <c r="AB1148" s="67">
        <v>1</v>
      </c>
      <c r="AC1148" s="67">
        <v>0</v>
      </c>
      <c r="AD1148" s="75">
        <v>0</v>
      </c>
      <c r="AE1148" s="64">
        <v>247978.5</v>
      </c>
      <c r="AF1148" s="27">
        <f t="shared" si="182"/>
        <v>5.5</v>
      </c>
      <c r="AG1148" s="88" t="s">
        <v>2632</v>
      </c>
      <c r="AH1148" s="26">
        <v>363065.32185000007</v>
      </c>
      <c r="AI1148" s="27">
        <f t="shared" si="183"/>
        <v>8.0525500000000019</v>
      </c>
      <c r="AJ1148" s="89" t="s">
        <v>2632</v>
      </c>
      <c r="AK1148" s="67">
        <f t="shared" si="184"/>
        <v>1</v>
      </c>
      <c r="AL1148" s="67">
        <f t="shared" si="185"/>
        <v>0</v>
      </c>
      <c r="AM1148" s="75">
        <f t="shared" si="186"/>
        <v>0</v>
      </c>
    </row>
    <row r="1149" spans="1:39" x14ac:dyDescent="0.25">
      <c r="A1149" s="5"/>
      <c r="B1149" s="50" t="s">
        <v>456</v>
      </c>
      <c r="C1149" s="6" t="s">
        <v>2415</v>
      </c>
      <c r="D1149" s="6" t="s">
        <v>2416</v>
      </c>
      <c r="E1149" s="67" t="s">
        <v>947</v>
      </c>
      <c r="F1149" s="76"/>
      <c r="G1149" s="8">
        <v>24895</v>
      </c>
      <c r="H1149" s="90">
        <f>VLOOKUP(C1149,'[1]Actualisation du CIF'!B$7:G$1272,6,0)</f>
        <v>0.25986700000000001</v>
      </c>
      <c r="I1149" s="68">
        <v>0.233796</v>
      </c>
      <c r="J1149" s="11">
        <v>968.12062700000001</v>
      </c>
      <c r="K1149" s="11">
        <v>284.13949500000001</v>
      </c>
      <c r="L1149" s="51">
        <v>12187.154763</v>
      </c>
      <c r="M1149" s="41">
        <v>0</v>
      </c>
      <c r="N1149" s="21">
        <v>0</v>
      </c>
      <c r="O1149" s="8">
        <v>-551742</v>
      </c>
      <c r="P1149" s="23">
        <v>0</v>
      </c>
      <c r="Q1149" s="24">
        <v>0</v>
      </c>
      <c r="R1149" s="24">
        <v>0</v>
      </c>
      <c r="S1149" s="42">
        <v>1</v>
      </c>
      <c r="T1149" s="32">
        <v>0</v>
      </c>
      <c r="U1149" s="39">
        <v>0</v>
      </c>
      <c r="V1149" s="64">
        <v>0</v>
      </c>
      <c r="W1149" s="27">
        <v>0</v>
      </c>
      <c r="X1149" s="88">
        <v>0</v>
      </c>
      <c r="Y1149" s="26">
        <v>0</v>
      </c>
      <c r="Z1149" s="27">
        <v>0</v>
      </c>
      <c r="AA1149" s="89">
        <v>0</v>
      </c>
      <c r="AB1149" s="67">
        <v>0</v>
      </c>
      <c r="AC1149" s="67">
        <v>0</v>
      </c>
      <c r="AD1149" s="75">
        <v>1</v>
      </c>
      <c r="AE1149" s="64">
        <v>0</v>
      </c>
      <c r="AF1149" s="27">
        <f t="shared" si="182"/>
        <v>0</v>
      </c>
      <c r="AG1149" s="88">
        <v>0</v>
      </c>
      <c r="AH1149" s="26">
        <v>0</v>
      </c>
      <c r="AI1149" s="27">
        <f t="shared" si="183"/>
        <v>0</v>
      </c>
      <c r="AJ1149" s="89">
        <v>0</v>
      </c>
      <c r="AK1149" s="67">
        <f t="shared" si="184"/>
        <v>0</v>
      </c>
      <c r="AL1149" s="67">
        <f t="shared" si="185"/>
        <v>0</v>
      </c>
      <c r="AM1149" s="75">
        <f t="shared" si="186"/>
        <v>1</v>
      </c>
    </row>
    <row r="1150" spans="1:39" x14ac:dyDescent="0.25">
      <c r="A1150" s="5"/>
      <c r="B1150" s="50" t="s">
        <v>456</v>
      </c>
      <c r="C1150" s="6" t="s">
        <v>2429</v>
      </c>
      <c r="D1150" s="6" t="s">
        <v>2430</v>
      </c>
      <c r="E1150" s="67" t="s">
        <v>947</v>
      </c>
      <c r="F1150" s="76"/>
      <c r="G1150" s="8">
        <v>11041</v>
      </c>
      <c r="H1150" s="90">
        <f>VLOOKUP(C1150,'[1]Actualisation du CIF'!B$7:G$1272,6,0)</f>
        <v>0.40708800000000001</v>
      </c>
      <c r="I1150" s="68">
        <v>0.40763300000000002</v>
      </c>
      <c r="J1150" s="11">
        <v>129.96350000000001</v>
      </c>
      <c r="K1150" s="11">
        <v>284.13949500000001</v>
      </c>
      <c r="L1150" s="51">
        <v>11778.487778999999</v>
      </c>
      <c r="M1150" s="41">
        <v>143765</v>
      </c>
      <c r="N1150" s="21">
        <v>13.021012589439362</v>
      </c>
      <c r="O1150" s="8">
        <v>0</v>
      </c>
      <c r="P1150" s="23">
        <v>5.8217631940851514E-2</v>
      </c>
      <c r="Q1150" s="24">
        <v>1</v>
      </c>
      <c r="R1150" s="24">
        <v>0</v>
      </c>
      <c r="S1150" s="42">
        <v>0</v>
      </c>
      <c r="T1150" s="32">
        <v>143765</v>
      </c>
      <c r="U1150" s="39">
        <v>0</v>
      </c>
      <c r="V1150" s="64">
        <v>158141.5</v>
      </c>
      <c r="W1150" s="27">
        <v>14.323113848383299</v>
      </c>
      <c r="X1150" s="88">
        <v>0.1</v>
      </c>
      <c r="Y1150" s="26">
        <v>231534.9701500001</v>
      </c>
      <c r="Z1150" s="27">
        <v>20.970470985417997</v>
      </c>
      <c r="AA1150" s="89">
        <v>0.61051000000000066</v>
      </c>
      <c r="AB1150" s="67">
        <v>1</v>
      </c>
      <c r="AC1150" s="67">
        <v>0</v>
      </c>
      <c r="AD1150" s="75">
        <v>0</v>
      </c>
      <c r="AE1150" s="64">
        <v>158141.5</v>
      </c>
      <c r="AF1150" s="27">
        <f t="shared" si="182"/>
        <v>14.323113848383299</v>
      </c>
      <c r="AG1150" s="88">
        <f t="shared" ref="AG1150:AG1155" si="191">(AE1150-M1150)/M1150</f>
        <v>0.1</v>
      </c>
      <c r="AH1150" s="26">
        <v>231534.9701500001</v>
      </c>
      <c r="AI1150" s="27">
        <f t="shared" si="183"/>
        <v>20.970470985417997</v>
      </c>
      <c r="AJ1150" s="89">
        <f t="shared" ref="AJ1150:AJ1155" si="192">(AH1150-M1150)/M1150</f>
        <v>0.61051000000000066</v>
      </c>
      <c r="AK1150" s="67">
        <f t="shared" si="184"/>
        <v>1</v>
      </c>
      <c r="AL1150" s="67">
        <f t="shared" si="185"/>
        <v>0</v>
      </c>
      <c r="AM1150" s="75">
        <f t="shared" si="186"/>
        <v>0</v>
      </c>
    </row>
    <row r="1151" spans="1:39" x14ac:dyDescent="0.25">
      <c r="A1151" s="5"/>
      <c r="B1151" s="50" t="s">
        <v>456</v>
      </c>
      <c r="C1151" s="6" t="s">
        <v>457</v>
      </c>
      <c r="D1151" s="6" t="s">
        <v>458</v>
      </c>
      <c r="E1151" s="67" t="s">
        <v>2633</v>
      </c>
      <c r="F1151" s="76"/>
      <c r="G1151" s="8">
        <v>59433</v>
      </c>
      <c r="H1151" s="90">
        <f>VLOOKUP(C1151,'[1]Actualisation du CIF'!B$7:G$1272,6,0)</f>
        <v>0.392515</v>
      </c>
      <c r="I1151" s="68">
        <v>0.34775499999999998</v>
      </c>
      <c r="J1151" s="11">
        <v>460.13088699999997</v>
      </c>
      <c r="K1151" s="11">
        <v>401.16184900000002</v>
      </c>
      <c r="L1151" s="51">
        <v>13875.291364000001</v>
      </c>
      <c r="M1151" s="41">
        <v>813727</v>
      </c>
      <c r="N1151" s="21">
        <v>13.691501354466373</v>
      </c>
      <c r="O1151" s="8">
        <v>0</v>
      </c>
      <c r="P1151" s="23">
        <v>2.5607162880546466</v>
      </c>
      <c r="Q1151" s="24">
        <v>1</v>
      </c>
      <c r="R1151" s="24">
        <v>0</v>
      </c>
      <c r="S1151" s="42">
        <v>0</v>
      </c>
      <c r="T1151" s="32">
        <v>813727</v>
      </c>
      <c r="U1151" s="39">
        <v>0</v>
      </c>
      <c r="V1151" s="64">
        <v>895099.70000000007</v>
      </c>
      <c r="W1151" s="27">
        <v>15.060651489913013</v>
      </c>
      <c r="X1151" s="88">
        <v>0.10000000000000009</v>
      </c>
      <c r="Y1151" s="26">
        <v>1305414.9929625802</v>
      </c>
      <c r="Z1151" s="27">
        <v>21.964480893822962</v>
      </c>
      <c r="AA1151" s="89">
        <v>0.60424195456532737</v>
      </c>
      <c r="AB1151" s="67">
        <v>1</v>
      </c>
      <c r="AC1151" s="67">
        <v>0</v>
      </c>
      <c r="AD1151" s="75">
        <v>0</v>
      </c>
      <c r="AE1151" s="64">
        <v>895099.70000000007</v>
      </c>
      <c r="AF1151" s="27">
        <f t="shared" si="182"/>
        <v>15.060651489913013</v>
      </c>
      <c r="AG1151" s="88">
        <f t="shared" si="191"/>
        <v>0.10000000000000009</v>
      </c>
      <c r="AH1151" s="26">
        <v>1081905.9235045097</v>
      </c>
      <c r="AI1151" s="27">
        <f t="shared" si="183"/>
        <v>18.203791218759104</v>
      </c>
      <c r="AJ1151" s="89">
        <f t="shared" si="192"/>
        <v>0.32956866799861589</v>
      </c>
      <c r="AK1151" s="67">
        <f t="shared" si="184"/>
        <v>1</v>
      </c>
      <c r="AL1151" s="67">
        <f t="shared" si="185"/>
        <v>0</v>
      </c>
      <c r="AM1151" s="75">
        <f t="shared" si="186"/>
        <v>0</v>
      </c>
    </row>
    <row r="1152" spans="1:39" x14ac:dyDescent="0.25">
      <c r="A1152" s="5"/>
      <c r="B1152" s="50" t="s">
        <v>456</v>
      </c>
      <c r="C1152" s="6" t="s">
        <v>2423</v>
      </c>
      <c r="D1152" s="6" t="s">
        <v>2424</v>
      </c>
      <c r="E1152" s="67" t="s">
        <v>947</v>
      </c>
      <c r="F1152" s="76"/>
      <c r="G1152" s="8">
        <v>36071</v>
      </c>
      <c r="H1152" s="90">
        <f>VLOOKUP(C1152,'[1]Actualisation du CIF'!B$7:G$1272,6,0)</f>
        <v>0.36063299999999998</v>
      </c>
      <c r="I1152" s="68">
        <v>0.36139900000000003</v>
      </c>
      <c r="J1152" s="11">
        <v>316.47115400000001</v>
      </c>
      <c r="K1152" s="11">
        <v>284.13949500000001</v>
      </c>
      <c r="L1152" s="51">
        <v>14034.572706999999</v>
      </c>
      <c r="M1152" s="41">
        <v>203154</v>
      </c>
      <c r="N1152" s="21">
        <v>5.6320589947603334</v>
      </c>
      <c r="O1152" s="8">
        <v>0</v>
      </c>
      <c r="P1152" s="23">
        <v>-0.17808510129787775</v>
      </c>
      <c r="Q1152" s="24">
        <v>0</v>
      </c>
      <c r="R1152" s="24">
        <v>1</v>
      </c>
      <c r="S1152" s="42">
        <v>0</v>
      </c>
      <c r="T1152" s="32">
        <v>203154</v>
      </c>
      <c r="U1152" s="39">
        <v>0</v>
      </c>
      <c r="V1152" s="64">
        <v>223469.40000000002</v>
      </c>
      <c r="W1152" s="27">
        <v>6.1952648942363675</v>
      </c>
      <c r="X1152" s="88">
        <v>0.10000000000000012</v>
      </c>
      <c r="Y1152" s="26">
        <v>327181.54854000016</v>
      </c>
      <c r="Z1152" s="27">
        <v>9.0704873316514689</v>
      </c>
      <c r="AA1152" s="89">
        <v>0.61051000000000077</v>
      </c>
      <c r="AB1152" s="67">
        <v>1</v>
      </c>
      <c r="AC1152" s="67">
        <v>0</v>
      </c>
      <c r="AD1152" s="75">
        <v>0</v>
      </c>
      <c r="AE1152" s="64">
        <v>223469.40000000002</v>
      </c>
      <c r="AF1152" s="27">
        <f t="shared" si="182"/>
        <v>6.1952648942363675</v>
      </c>
      <c r="AG1152" s="88">
        <f t="shared" si="191"/>
        <v>0.10000000000000012</v>
      </c>
      <c r="AH1152" s="26">
        <v>327181.54854000016</v>
      </c>
      <c r="AI1152" s="27">
        <f t="shared" si="183"/>
        <v>9.0704873316514689</v>
      </c>
      <c r="AJ1152" s="89">
        <f t="shared" si="192"/>
        <v>0.61051000000000077</v>
      </c>
      <c r="AK1152" s="67">
        <f t="shared" si="184"/>
        <v>1</v>
      </c>
      <c r="AL1152" s="67">
        <f t="shared" si="185"/>
        <v>0</v>
      </c>
      <c r="AM1152" s="75">
        <f t="shared" si="186"/>
        <v>0</v>
      </c>
    </row>
    <row r="1153" spans="1:39" x14ac:dyDescent="0.25">
      <c r="A1153" s="5"/>
      <c r="B1153" s="50" t="s">
        <v>456</v>
      </c>
      <c r="C1153" s="6" t="s">
        <v>2427</v>
      </c>
      <c r="D1153" s="6" t="s">
        <v>2428</v>
      </c>
      <c r="E1153" s="67" t="s">
        <v>947</v>
      </c>
      <c r="F1153" s="76"/>
      <c r="G1153" s="8">
        <v>25261</v>
      </c>
      <c r="H1153" s="90">
        <f>VLOOKUP(C1153,'[1]Actualisation du CIF'!B$7:G$1272,6,0)</f>
        <v>0.22184499999999999</v>
      </c>
      <c r="I1153" s="68">
        <v>0.23056499999999999</v>
      </c>
      <c r="J1153" s="11">
        <v>312.76774499999999</v>
      </c>
      <c r="K1153" s="11">
        <v>284.13949500000001</v>
      </c>
      <c r="L1153" s="51">
        <v>12956.450379</v>
      </c>
      <c r="M1153" s="41">
        <v>149038</v>
      </c>
      <c r="N1153" s="21">
        <v>5.8999247852420726</v>
      </c>
      <c r="O1153" s="8">
        <v>0</v>
      </c>
      <c r="P1153" s="23">
        <v>-0.14372387764167208</v>
      </c>
      <c r="Q1153" s="24">
        <v>0</v>
      </c>
      <c r="R1153" s="24">
        <v>1</v>
      </c>
      <c r="S1153" s="42">
        <v>0</v>
      </c>
      <c r="T1153" s="32">
        <v>149038</v>
      </c>
      <c r="U1153" s="39">
        <v>0</v>
      </c>
      <c r="V1153" s="64">
        <v>163941.80000000002</v>
      </c>
      <c r="W1153" s="27">
        <v>6.489917263766281</v>
      </c>
      <c r="X1153" s="88">
        <v>0.10000000000000012</v>
      </c>
      <c r="Y1153" s="26">
        <v>240027.18938000014</v>
      </c>
      <c r="Z1153" s="27">
        <v>9.5018878658802155</v>
      </c>
      <c r="AA1153" s="89">
        <v>0.610510000000001</v>
      </c>
      <c r="AB1153" s="67">
        <v>1</v>
      </c>
      <c r="AC1153" s="67">
        <v>0</v>
      </c>
      <c r="AD1153" s="75">
        <v>0</v>
      </c>
      <c r="AE1153" s="64">
        <v>163941.80000000002</v>
      </c>
      <c r="AF1153" s="27">
        <f t="shared" si="182"/>
        <v>6.489917263766281</v>
      </c>
      <c r="AG1153" s="88">
        <f t="shared" si="191"/>
        <v>0.10000000000000012</v>
      </c>
      <c r="AH1153" s="26">
        <v>240027.18938000014</v>
      </c>
      <c r="AI1153" s="27">
        <f t="shared" si="183"/>
        <v>9.5018878658802155</v>
      </c>
      <c r="AJ1153" s="89">
        <f t="shared" si="192"/>
        <v>0.610510000000001</v>
      </c>
      <c r="AK1153" s="67">
        <f t="shared" si="184"/>
        <v>1</v>
      </c>
      <c r="AL1153" s="67">
        <f t="shared" si="185"/>
        <v>0</v>
      </c>
      <c r="AM1153" s="75">
        <f t="shared" si="186"/>
        <v>0</v>
      </c>
    </row>
    <row r="1154" spans="1:39" x14ac:dyDescent="0.25">
      <c r="A1154" s="5"/>
      <c r="B1154" s="50" t="s">
        <v>456</v>
      </c>
      <c r="C1154" s="6" t="s">
        <v>461</v>
      </c>
      <c r="D1154" s="6" t="s">
        <v>462</v>
      </c>
      <c r="E1154" s="67" t="s">
        <v>2633</v>
      </c>
      <c r="F1154" s="76"/>
      <c r="G1154" s="8">
        <v>74856</v>
      </c>
      <c r="H1154" s="90">
        <f>VLOOKUP(C1154,'[1]Actualisation du CIF'!B$7:G$1272,6,0)</f>
        <v>0.33213700000000002</v>
      </c>
      <c r="I1154" s="68">
        <v>0.35619800000000001</v>
      </c>
      <c r="J1154" s="11">
        <v>351.93198899999999</v>
      </c>
      <c r="K1154" s="11">
        <v>401.16184900000002</v>
      </c>
      <c r="L1154" s="51">
        <v>13239.357925</v>
      </c>
      <c r="M1154" s="41">
        <v>654379</v>
      </c>
      <c r="N1154" s="21">
        <v>8.7418376616436895</v>
      </c>
      <c r="O1154" s="8">
        <v>0</v>
      </c>
      <c r="P1154" s="23">
        <v>-0.12865011161640791</v>
      </c>
      <c r="Q1154" s="24">
        <v>0</v>
      </c>
      <c r="R1154" s="24">
        <v>1</v>
      </c>
      <c r="S1154" s="42">
        <v>0</v>
      </c>
      <c r="T1154" s="32">
        <v>654379</v>
      </c>
      <c r="U1154" s="39">
        <v>0</v>
      </c>
      <c r="V1154" s="64">
        <v>719816.9</v>
      </c>
      <c r="W1154" s="27">
        <v>9.6160214278080591</v>
      </c>
      <c r="X1154" s="88">
        <v>0.10000000000000003</v>
      </c>
      <c r="Y1154" s="26">
        <v>1053883.9232900003</v>
      </c>
      <c r="Z1154" s="27">
        <v>14.078816972453781</v>
      </c>
      <c r="AA1154" s="89">
        <v>0.61051000000000044</v>
      </c>
      <c r="AB1154" s="67">
        <v>1</v>
      </c>
      <c r="AC1154" s="67">
        <v>0</v>
      </c>
      <c r="AD1154" s="75">
        <v>0</v>
      </c>
      <c r="AE1154" s="64">
        <v>719816.9</v>
      </c>
      <c r="AF1154" s="27">
        <f t="shared" si="182"/>
        <v>9.6160214278080591</v>
      </c>
      <c r="AG1154" s="88">
        <f t="shared" si="191"/>
        <v>0.10000000000000003</v>
      </c>
      <c r="AH1154" s="26">
        <v>1053883.9232900003</v>
      </c>
      <c r="AI1154" s="27">
        <f t="shared" si="183"/>
        <v>14.078816972453781</v>
      </c>
      <c r="AJ1154" s="89">
        <f t="shared" si="192"/>
        <v>0.61051000000000044</v>
      </c>
      <c r="AK1154" s="67">
        <f t="shared" si="184"/>
        <v>1</v>
      </c>
      <c r="AL1154" s="67">
        <f t="shared" si="185"/>
        <v>0</v>
      </c>
      <c r="AM1154" s="75">
        <f t="shared" si="186"/>
        <v>0</v>
      </c>
    </row>
    <row r="1155" spans="1:39" x14ac:dyDescent="0.25">
      <c r="A1155" s="5"/>
      <c r="B1155" s="50" t="s">
        <v>456</v>
      </c>
      <c r="C1155" s="6" t="s">
        <v>2431</v>
      </c>
      <c r="D1155" s="6" t="s">
        <v>2432</v>
      </c>
      <c r="E1155" s="67" t="s">
        <v>947</v>
      </c>
      <c r="F1155" s="76"/>
      <c r="G1155" s="8">
        <v>19686</v>
      </c>
      <c r="H1155" s="90">
        <f>VLOOKUP(C1155,'[1]Actualisation du CIF'!B$7:G$1272,6,0)</f>
        <v>0.22082099999999999</v>
      </c>
      <c r="I1155" s="68">
        <v>0.20600399999999999</v>
      </c>
      <c r="J1155" s="11">
        <v>331.22513500000002</v>
      </c>
      <c r="K1155" s="11">
        <v>284.13949500000001</v>
      </c>
      <c r="L1155" s="51">
        <v>14337.782406</v>
      </c>
      <c r="M1155" s="41">
        <v>157400</v>
      </c>
      <c r="N1155" s="21">
        <v>7.9955298181448748</v>
      </c>
      <c r="O1155" s="8">
        <v>0</v>
      </c>
      <c r="P1155" s="23">
        <v>-0.12653314340393246</v>
      </c>
      <c r="Q1155" s="24">
        <v>0</v>
      </c>
      <c r="R1155" s="24">
        <v>1</v>
      </c>
      <c r="S1155" s="42">
        <v>0</v>
      </c>
      <c r="T1155" s="32">
        <v>157400</v>
      </c>
      <c r="U1155" s="39">
        <v>0</v>
      </c>
      <c r="V1155" s="64">
        <v>173140</v>
      </c>
      <c r="W1155" s="27">
        <v>8.7950827999593617</v>
      </c>
      <c r="X1155" s="88">
        <v>0.1</v>
      </c>
      <c r="Y1155" s="26">
        <v>239244.1788549308</v>
      </c>
      <c r="Z1155" s="27">
        <v>12.153011218883004</v>
      </c>
      <c r="AA1155" s="89">
        <v>0.51997572334771791</v>
      </c>
      <c r="AB1155" s="67">
        <v>1</v>
      </c>
      <c r="AC1155" s="67">
        <v>0</v>
      </c>
      <c r="AD1155" s="75">
        <v>0</v>
      </c>
      <c r="AE1155" s="64">
        <v>173140</v>
      </c>
      <c r="AF1155" s="27">
        <f t="shared" si="182"/>
        <v>8.7950827999593617</v>
      </c>
      <c r="AG1155" s="88">
        <f t="shared" si="191"/>
        <v>0.1</v>
      </c>
      <c r="AH1155" s="26">
        <v>208792.65953553453</v>
      </c>
      <c r="AI1155" s="27">
        <f t="shared" si="183"/>
        <v>10.606149524308368</v>
      </c>
      <c r="AJ1155" s="89">
        <f t="shared" si="192"/>
        <v>0.32650990810377722</v>
      </c>
      <c r="AK1155" s="67">
        <f t="shared" si="184"/>
        <v>1</v>
      </c>
      <c r="AL1155" s="67">
        <f t="shared" si="185"/>
        <v>0</v>
      </c>
      <c r="AM1155" s="75">
        <f t="shared" si="186"/>
        <v>0</v>
      </c>
    </row>
    <row r="1156" spans="1:39" x14ac:dyDescent="0.25">
      <c r="A1156" s="5"/>
      <c r="B1156" s="50" t="s">
        <v>456</v>
      </c>
      <c r="C1156" s="6" t="s">
        <v>2425</v>
      </c>
      <c r="D1156" s="6" t="s">
        <v>2426</v>
      </c>
      <c r="E1156" s="67" t="s">
        <v>947</v>
      </c>
      <c r="F1156" s="76"/>
      <c r="G1156" s="8">
        <v>46386</v>
      </c>
      <c r="H1156" s="90">
        <f>VLOOKUP(C1156,'[1]Actualisation du CIF'!B$7:G$1272,6,0)</f>
        <v>0.13993800000000001</v>
      </c>
      <c r="I1156" s="68">
        <v>0.34920400000000001</v>
      </c>
      <c r="J1156" s="11">
        <v>432.31231400000001</v>
      </c>
      <c r="K1156" s="11">
        <v>284.13949500000001</v>
      </c>
      <c r="L1156" s="51">
        <v>13015.984466</v>
      </c>
      <c r="M1156" s="41">
        <v>157625</v>
      </c>
      <c r="N1156" s="21">
        <v>3.3981158108049843</v>
      </c>
      <c r="O1156" s="8">
        <v>0</v>
      </c>
      <c r="P1156" s="23">
        <v>-0.22134565802850761</v>
      </c>
      <c r="Q1156" s="24">
        <v>0</v>
      </c>
      <c r="R1156" s="24">
        <v>1</v>
      </c>
      <c r="S1156" s="42">
        <v>0</v>
      </c>
      <c r="T1156" s="32">
        <v>231930</v>
      </c>
      <c r="U1156" s="39">
        <v>1</v>
      </c>
      <c r="V1156" s="64">
        <v>255123.00000000003</v>
      </c>
      <c r="W1156" s="27">
        <v>5.5000000000000009</v>
      </c>
      <c r="X1156" s="88" t="s">
        <v>2632</v>
      </c>
      <c r="Y1156" s="26">
        <v>344779.28493479569</v>
      </c>
      <c r="Z1156" s="27">
        <v>7.4328307018237334</v>
      </c>
      <c r="AA1156" s="89" t="s">
        <v>2632</v>
      </c>
      <c r="AB1156" s="67">
        <v>1</v>
      </c>
      <c r="AC1156" s="67">
        <v>0</v>
      </c>
      <c r="AD1156" s="75">
        <v>0</v>
      </c>
      <c r="AE1156" s="64">
        <v>255123</v>
      </c>
      <c r="AF1156" s="27">
        <f t="shared" si="182"/>
        <v>5.5</v>
      </c>
      <c r="AG1156" s="88" t="s">
        <v>2632</v>
      </c>
      <c r="AH1156" s="26">
        <v>373525.58430000016</v>
      </c>
      <c r="AI1156" s="27">
        <f t="shared" si="183"/>
        <v>8.0525500000000036</v>
      </c>
      <c r="AJ1156" s="89" t="s">
        <v>2632</v>
      </c>
      <c r="AK1156" s="67">
        <f t="shared" si="184"/>
        <v>1</v>
      </c>
      <c r="AL1156" s="67">
        <f t="shared" si="185"/>
        <v>0</v>
      </c>
      <c r="AM1156" s="75">
        <f t="shared" si="186"/>
        <v>0</v>
      </c>
    </row>
    <row r="1157" spans="1:39" x14ac:dyDescent="0.25">
      <c r="A1157" s="5"/>
      <c r="B1157" s="50" t="s">
        <v>456</v>
      </c>
      <c r="C1157" s="6" t="s">
        <v>459</v>
      </c>
      <c r="D1157" s="6" t="s">
        <v>460</v>
      </c>
      <c r="E1157" s="67" t="s">
        <v>2633</v>
      </c>
      <c r="F1157" s="76"/>
      <c r="G1157" s="8">
        <v>199069</v>
      </c>
      <c r="H1157" s="90">
        <f>VLOOKUP(C1157,'[1]Actualisation du CIF'!B$7:G$1272,6,0)</f>
        <v>0.321523</v>
      </c>
      <c r="I1157" s="68">
        <v>0.31981500000000002</v>
      </c>
      <c r="J1157" s="11">
        <v>570.41186200000004</v>
      </c>
      <c r="K1157" s="11">
        <v>401.16184900000002</v>
      </c>
      <c r="L1157" s="51">
        <v>13537.645123</v>
      </c>
      <c r="M1157" s="41">
        <v>0</v>
      </c>
      <c r="N1157" s="21">
        <v>0</v>
      </c>
      <c r="O1157" s="8">
        <v>-453387</v>
      </c>
      <c r="P1157" s="23">
        <v>0</v>
      </c>
      <c r="Q1157" s="24">
        <v>0</v>
      </c>
      <c r="R1157" s="24">
        <v>0</v>
      </c>
      <c r="S1157" s="42">
        <v>1</v>
      </c>
      <c r="T1157" s="32">
        <v>995345</v>
      </c>
      <c r="U1157" s="39">
        <v>1</v>
      </c>
      <c r="V1157" s="64">
        <v>1094879.5</v>
      </c>
      <c r="W1157" s="27">
        <v>5.5</v>
      </c>
      <c r="X1157" s="88" t="s">
        <v>2632</v>
      </c>
      <c r="Y1157" s="26">
        <v>1603013.0759500004</v>
      </c>
      <c r="Z1157" s="27">
        <v>8.0525500000000019</v>
      </c>
      <c r="AA1157" s="89" t="s">
        <v>2632</v>
      </c>
      <c r="AB1157" s="67">
        <v>1</v>
      </c>
      <c r="AC1157" s="67">
        <v>0</v>
      </c>
      <c r="AD1157" s="75">
        <v>0</v>
      </c>
      <c r="AE1157" s="64">
        <v>1094879.5</v>
      </c>
      <c r="AF1157" s="27">
        <f t="shared" si="182"/>
        <v>5.5</v>
      </c>
      <c r="AG1157" s="88" t="s">
        <v>2632</v>
      </c>
      <c r="AH1157" s="26">
        <v>1603013.0759500004</v>
      </c>
      <c r="AI1157" s="27">
        <f t="shared" si="183"/>
        <v>8.0525500000000019</v>
      </c>
      <c r="AJ1157" s="89" t="s">
        <v>2632</v>
      </c>
      <c r="AK1157" s="67">
        <f t="shared" si="184"/>
        <v>1</v>
      </c>
      <c r="AL1157" s="67">
        <f t="shared" si="185"/>
        <v>0</v>
      </c>
      <c r="AM1157" s="75">
        <f t="shared" si="186"/>
        <v>0</v>
      </c>
    </row>
    <row r="1158" spans="1:39" x14ac:dyDescent="0.25">
      <c r="A1158" s="5"/>
      <c r="B1158" s="50" t="s">
        <v>456</v>
      </c>
      <c r="C1158" s="6" t="s">
        <v>2421</v>
      </c>
      <c r="D1158" s="6" t="s">
        <v>2422</v>
      </c>
      <c r="E1158" s="67" t="s">
        <v>947</v>
      </c>
      <c r="F1158" s="76"/>
      <c r="G1158" s="8">
        <v>26868</v>
      </c>
      <c r="H1158" s="90">
        <f>VLOOKUP(C1158,'[1]Actualisation du CIF'!B$7:G$1272,6,0)</f>
        <v>0.36246800000000001</v>
      </c>
      <c r="I1158" s="68">
        <v>0.28771400000000003</v>
      </c>
      <c r="J1158" s="11">
        <v>178.36790999999999</v>
      </c>
      <c r="K1158" s="11">
        <v>284.13949500000001</v>
      </c>
      <c r="L1158" s="51">
        <v>14780.865111999999</v>
      </c>
      <c r="M1158" s="41">
        <v>321520</v>
      </c>
      <c r="N1158" s="21">
        <v>11.966651779068036</v>
      </c>
      <c r="O1158" s="8">
        <v>0</v>
      </c>
      <c r="P1158" s="23">
        <v>-0.10459431183822035</v>
      </c>
      <c r="Q1158" s="24">
        <v>0</v>
      </c>
      <c r="R1158" s="24">
        <v>1</v>
      </c>
      <c r="S1158" s="42">
        <v>0</v>
      </c>
      <c r="T1158" s="32">
        <v>321520</v>
      </c>
      <c r="U1158" s="39">
        <v>0</v>
      </c>
      <c r="V1158" s="64">
        <v>353672</v>
      </c>
      <c r="W1158" s="27">
        <v>13.163316956974841</v>
      </c>
      <c r="X1158" s="88">
        <v>0.1</v>
      </c>
      <c r="Y1158" s="26">
        <v>517811.17520000011</v>
      </c>
      <c r="Z1158" s="27">
        <v>19.272412356706866</v>
      </c>
      <c r="AA1158" s="89">
        <v>0.61051000000000033</v>
      </c>
      <c r="AB1158" s="67">
        <v>1</v>
      </c>
      <c r="AC1158" s="67">
        <v>0</v>
      </c>
      <c r="AD1158" s="75">
        <v>0</v>
      </c>
      <c r="AE1158" s="64">
        <v>353672</v>
      </c>
      <c r="AF1158" s="27">
        <f t="shared" si="182"/>
        <v>13.163316956974841</v>
      </c>
      <c r="AG1158" s="88">
        <f>(AE1158-M1158)/M1158</f>
        <v>0.1</v>
      </c>
      <c r="AH1158" s="26">
        <v>496979.18002301501</v>
      </c>
      <c r="AI1158" s="27">
        <f t="shared" si="183"/>
        <v>18.497066399546487</v>
      </c>
      <c r="AJ1158" s="89">
        <f>(AH1158-M1158)/M1158</f>
        <v>0.54571777812582423</v>
      </c>
      <c r="AK1158" s="67">
        <f t="shared" si="184"/>
        <v>1</v>
      </c>
      <c r="AL1158" s="67">
        <f t="shared" si="185"/>
        <v>0</v>
      </c>
      <c r="AM1158" s="75">
        <f t="shared" si="186"/>
        <v>0</v>
      </c>
    </row>
    <row r="1159" spans="1:39" x14ac:dyDescent="0.25">
      <c r="A1159" s="5"/>
      <c r="B1159" s="50" t="s">
        <v>456</v>
      </c>
      <c r="C1159" s="6" t="s">
        <v>2419</v>
      </c>
      <c r="D1159" s="6" t="s">
        <v>2420</v>
      </c>
      <c r="E1159" s="67" t="s">
        <v>947</v>
      </c>
      <c r="F1159" s="76"/>
      <c r="G1159" s="8">
        <v>49693</v>
      </c>
      <c r="H1159" s="90">
        <f>VLOOKUP(C1159,'[1]Actualisation du CIF'!B$7:G$1272,6,0)</f>
        <v>0.54089900000000002</v>
      </c>
      <c r="I1159" s="68">
        <v>0.40576000000000001</v>
      </c>
      <c r="J1159" s="11">
        <v>502.59851500000002</v>
      </c>
      <c r="K1159" s="11">
        <v>284.13949500000001</v>
      </c>
      <c r="L1159" s="51">
        <v>13674.81813</v>
      </c>
      <c r="M1159" s="41">
        <v>0</v>
      </c>
      <c r="N1159" s="21">
        <v>0</v>
      </c>
      <c r="O1159" s="8">
        <v>-15456</v>
      </c>
      <c r="P1159" s="23">
        <v>0</v>
      </c>
      <c r="Q1159" s="24">
        <v>0</v>
      </c>
      <c r="R1159" s="24">
        <v>0</v>
      </c>
      <c r="S1159" s="42">
        <v>1</v>
      </c>
      <c r="T1159" s="32">
        <v>248465</v>
      </c>
      <c r="U1159" s="39">
        <v>1</v>
      </c>
      <c r="V1159" s="64">
        <v>273311.5</v>
      </c>
      <c r="W1159" s="27">
        <v>5.5</v>
      </c>
      <c r="X1159" s="88" t="s">
        <v>2632</v>
      </c>
      <c r="Y1159" s="26">
        <v>400155.36715000006</v>
      </c>
      <c r="Z1159" s="27">
        <v>8.0525500000000019</v>
      </c>
      <c r="AA1159" s="89" t="s">
        <v>2632</v>
      </c>
      <c r="AB1159" s="67">
        <v>1</v>
      </c>
      <c r="AC1159" s="67">
        <v>0</v>
      </c>
      <c r="AD1159" s="75">
        <v>0</v>
      </c>
      <c r="AE1159" s="64">
        <v>273311.5</v>
      </c>
      <c r="AF1159" s="27">
        <f t="shared" si="182"/>
        <v>5.5</v>
      </c>
      <c r="AG1159" s="88" t="s">
        <v>2632</v>
      </c>
      <c r="AH1159" s="26">
        <v>400155.36714999995</v>
      </c>
      <c r="AI1159" s="27">
        <f t="shared" si="183"/>
        <v>8.0525499999999983</v>
      </c>
      <c r="AJ1159" s="89" t="s">
        <v>2632</v>
      </c>
      <c r="AK1159" s="67">
        <f t="shared" si="184"/>
        <v>1</v>
      </c>
      <c r="AL1159" s="67">
        <f t="shared" si="185"/>
        <v>0</v>
      </c>
      <c r="AM1159" s="75">
        <f t="shared" si="186"/>
        <v>0</v>
      </c>
    </row>
    <row r="1160" spans="1:39" x14ac:dyDescent="0.25">
      <c r="A1160" s="5"/>
      <c r="B1160" s="50" t="s">
        <v>456</v>
      </c>
      <c r="C1160" s="6" t="s">
        <v>2417</v>
      </c>
      <c r="D1160" s="6" t="s">
        <v>2418</v>
      </c>
      <c r="E1160" s="67" t="s">
        <v>947</v>
      </c>
      <c r="F1160" s="76"/>
      <c r="G1160" s="8">
        <v>35460</v>
      </c>
      <c r="H1160" s="90">
        <f>VLOOKUP(C1160,'[1]Actualisation du CIF'!B$7:G$1272,6,0)</f>
        <v>0.302761</v>
      </c>
      <c r="I1160" s="68">
        <v>0.310444</v>
      </c>
      <c r="J1160" s="11">
        <v>396.47081200000002</v>
      </c>
      <c r="K1160" s="11">
        <v>284.13949500000001</v>
      </c>
      <c r="L1160" s="51">
        <v>14754.724478</v>
      </c>
      <c r="M1160" s="41">
        <v>0</v>
      </c>
      <c r="N1160" s="21">
        <v>0</v>
      </c>
      <c r="O1160" s="8">
        <v>-184532</v>
      </c>
      <c r="P1160" s="23">
        <v>0</v>
      </c>
      <c r="Q1160" s="24">
        <v>0</v>
      </c>
      <c r="R1160" s="24">
        <v>0</v>
      </c>
      <c r="S1160" s="42">
        <v>1</v>
      </c>
      <c r="T1160" s="32">
        <v>177300</v>
      </c>
      <c r="U1160" s="39">
        <v>1</v>
      </c>
      <c r="V1160" s="64">
        <v>195030</v>
      </c>
      <c r="W1160" s="27">
        <v>5.5</v>
      </c>
      <c r="X1160" s="88" t="s">
        <v>2632</v>
      </c>
      <c r="Y1160" s="26">
        <v>285543.42300000007</v>
      </c>
      <c r="Z1160" s="27">
        <v>8.0525500000000019</v>
      </c>
      <c r="AA1160" s="89" t="s">
        <v>2632</v>
      </c>
      <c r="AB1160" s="67">
        <v>1</v>
      </c>
      <c r="AC1160" s="67">
        <v>0</v>
      </c>
      <c r="AD1160" s="75">
        <v>0</v>
      </c>
      <c r="AE1160" s="64">
        <v>195030</v>
      </c>
      <c r="AF1160" s="27">
        <f t="shared" si="182"/>
        <v>5.5</v>
      </c>
      <c r="AG1160" s="88" t="s">
        <v>2632</v>
      </c>
      <c r="AH1160" s="26">
        <v>285543.42300000001</v>
      </c>
      <c r="AI1160" s="27">
        <f t="shared" si="183"/>
        <v>8.0525500000000001</v>
      </c>
      <c r="AJ1160" s="89" t="s">
        <v>2632</v>
      </c>
      <c r="AK1160" s="67">
        <f t="shared" si="184"/>
        <v>1</v>
      </c>
      <c r="AL1160" s="67">
        <f t="shared" si="185"/>
        <v>0</v>
      </c>
      <c r="AM1160" s="75">
        <f t="shared" si="186"/>
        <v>0</v>
      </c>
    </row>
    <row r="1161" spans="1:39" x14ac:dyDescent="0.25">
      <c r="A1161" s="5"/>
      <c r="B1161" s="50" t="s">
        <v>456</v>
      </c>
      <c r="C1161" s="6" t="s">
        <v>2413</v>
      </c>
      <c r="D1161" s="6" t="s">
        <v>2414</v>
      </c>
      <c r="E1161" s="67" t="s">
        <v>947</v>
      </c>
      <c r="F1161" s="76"/>
      <c r="G1161" s="8">
        <v>19826</v>
      </c>
      <c r="H1161" s="90">
        <f>VLOOKUP(C1161,'[1]Actualisation du CIF'!B$7:G$1272,6,0)</f>
        <v>0.32770899999999997</v>
      </c>
      <c r="I1161" s="68">
        <v>0.32770899999999997</v>
      </c>
      <c r="J1161" s="11">
        <v>351.29486500000002</v>
      </c>
      <c r="K1161" s="11">
        <v>284.13949500000001</v>
      </c>
      <c r="L1161" s="51">
        <v>14372.796216000001</v>
      </c>
      <c r="M1161" s="41">
        <v>0</v>
      </c>
      <c r="N1161" s="21">
        <v>0</v>
      </c>
      <c r="O1161" s="8">
        <v>-183380</v>
      </c>
      <c r="P1161" s="23">
        <v>0</v>
      </c>
      <c r="Q1161" s="24">
        <v>0</v>
      </c>
      <c r="R1161" s="24">
        <v>0</v>
      </c>
      <c r="S1161" s="42">
        <v>1</v>
      </c>
      <c r="T1161" s="32">
        <v>99130</v>
      </c>
      <c r="U1161" s="39">
        <v>1</v>
      </c>
      <c r="V1161" s="64">
        <v>109043</v>
      </c>
      <c r="W1161" s="27">
        <v>5.5</v>
      </c>
      <c r="X1161" s="88" t="s">
        <v>2632</v>
      </c>
      <c r="Y1161" s="26">
        <v>159649.85630000001</v>
      </c>
      <c r="Z1161" s="27">
        <v>8.0525500000000001</v>
      </c>
      <c r="AA1161" s="89" t="s">
        <v>2632</v>
      </c>
      <c r="AB1161" s="67">
        <v>1</v>
      </c>
      <c r="AC1161" s="67">
        <v>0</v>
      </c>
      <c r="AD1161" s="75">
        <v>0</v>
      </c>
      <c r="AE1161" s="64">
        <v>109043</v>
      </c>
      <c r="AF1161" s="27">
        <f t="shared" si="182"/>
        <v>5.5</v>
      </c>
      <c r="AG1161" s="88" t="s">
        <v>2632</v>
      </c>
      <c r="AH1161" s="26">
        <v>159649.85630000001</v>
      </c>
      <c r="AI1161" s="27">
        <f t="shared" si="183"/>
        <v>8.0525500000000001</v>
      </c>
      <c r="AJ1161" s="89" t="s">
        <v>2632</v>
      </c>
      <c r="AK1161" s="67">
        <f t="shared" si="184"/>
        <v>1</v>
      </c>
      <c r="AL1161" s="67">
        <f t="shared" si="185"/>
        <v>0</v>
      </c>
      <c r="AM1161" s="75">
        <f t="shared" si="186"/>
        <v>0</v>
      </c>
    </row>
    <row r="1162" spans="1:39" x14ac:dyDescent="0.25">
      <c r="A1162" s="5"/>
      <c r="B1162" s="50" t="s">
        <v>463</v>
      </c>
      <c r="C1162" s="6" t="s">
        <v>2433</v>
      </c>
      <c r="D1162" s="6" t="s">
        <v>2434</v>
      </c>
      <c r="E1162" s="67" t="s">
        <v>947</v>
      </c>
      <c r="F1162" s="76"/>
      <c r="G1162" s="8">
        <v>72339</v>
      </c>
      <c r="H1162" s="90">
        <f>VLOOKUP(C1162,'[1]Actualisation du CIF'!B$7:G$1272,6,0)</f>
        <v>0.33485300000000001</v>
      </c>
      <c r="I1162" s="68">
        <v>0.33452100000000001</v>
      </c>
      <c r="J1162" s="11">
        <v>173.052088</v>
      </c>
      <c r="K1162" s="11">
        <v>284.13949500000001</v>
      </c>
      <c r="L1162" s="51">
        <v>15432.325405</v>
      </c>
      <c r="M1162" s="41">
        <v>980265</v>
      </c>
      <c r="N1162" s="21">
        <v>13.550989093020362</v>
      </c>
      <c r="O1162" s="8">
        <v>0</v>
      </c>
      <c r="P1162" s="23">
        <v>-0.11473455546140182</v>
      </c>
      <c r="Q1162" s="24">
        <v>0</v>
      </c>
      <c r="R1162" s="24">
        <v>1</v>
      </c>
      <c r="S1162" s="42">
        <v>0</v>
      </c>
      <c r="T1162" s="32">
        <v>980265</v>
      </c>
      <c r="U1162" s="39">
        <v>0</v>
      </c>
      <c r="V1162" s="64">
        <v>1078291.5</v>
      </c>
      <c r="W1162" s="27">
        <v>14.906088002322399</v>
      </c>
      <c r="X1162" s="88">
        <v>0.1</v>
      </c>
      <c r="Y1162" s="26">
        <v>1578726.5851500004</v>
      </c>
      <c r="Z1162" s="27">
        <v>21.82400344420023</v>
      </c>
      <c r="AA1162" s="89">
        <v>0.61051000000000044</v>
      </c>
      <c r="AB1162" s="67">
        <v>1</v>
      </c>
      <c r="AC1162" s="67">
        <v>0</v>
      </c>
      <c r="AD1162" s="75">
        <v>0</v>
      </c>
      <c r="AE1162" s="64">
        <v>1078291.5</v>
      </c>
      <c r="AF1162" s="27">
        <f t="shared" ref="AF1162:AF1225" si="193">AE1162/G1162</f>
        <v>14.906088002322399</v>
      </c>
      <c r="AG1162" s="88">
        <f t="shared" ref="AG1162:AG1167" si="194">(AE1162-M1162)/M1162</f>
        <v>0.1</v>
      </c>
      <c r="AH1162" s="26">
        <v>1559195.7491594912</v>
      </c>
      <c r="AI1162" s="27">
        <f t="shared" ref="AI1162:AI1225" si="195">AH1162/G1162</f>
        <v>21.554013038049892</v>
      </c>
      <c r="AJ1162" s="89">
        <f t="shared" ref="AJ1162:AJ1167" si="196">(AH1162-M1162)/M1162</f>
        <v>0.59058596314210055</v>
      </c>
      <c r="AK1162" s="67">
        <f t="shared" ref="AK1162:AK1225" si="197">IF(AH1162&gt;M1162,1,0)</f>
        <v>1</v>
      </c>
      <c r="AL1162" s="67">
        <f t="shared" ref="AL1162:AL1225" si="198">IF(AH1162&lt;M1162,1,0)</f>
        <v>0</v>
      </c>
      <c r="AM1162" s="75">
        <f t="shared" ref="AM1162:AM1225" si="199">IF(AH1162=M1162,1,0)</f>
        <v>0</v>
      </c>
    </row>
    <row r="1163" spans="1:39" x14ac:dyDescent="0.25">
      <c r="A1163" s="5"/>
      <c r="B1163" s="50" t="s">
        <v>463</v>
      </c>
      <c r="C1163" s="6" t="s">
        <v>2437</v>
      </c>
      <c r="D1163" s="6" t="s">
        <v>2438</v>
      </c>
      <c r="E1163" s="67" t="s">
        <v>947</v>
      </c>
      <c r="F1163" s="76"/>
      <c r="G1163" s="8">
        <v>49241</v>
      </c>
      <c r="H1163" s="90">
        <f>VLOOKUP(C1163,'[1]Actualisation du CIF'!B$7:G$1272,6,0)</f>
        <v>0.42642200000000002</v>
      </c>
      <c r="I1163" s="68">
        <v>0.39768100000000001</v>
      </c>
      <c r="J1163" s="11">
        <v>396.19103999999999</v>
      </c>
      <c r="K1163" s="11">
        <v>284.13949500000001</v>
      </c>
      <c r="L1163" s="51">
        <v>12669.179077000001</v>
      </c>
      <c r="M1163" s="41">
        <v>569573</v>
      </c>
      <c r="N1163" s="21">
        <v>11.567047785382099</v>
      </c>
      <c r="O1163" s="8">
        <v>0</v>
      </c>
      <c r="P1163" s="23">
        <v>2.3268091516255848E-2</v>
      </c>
      <c r="Q1163" s="24">
        <v>1</v>
      </c>
      <c r="R1163" s="24">
        <v>0</v>
      </c>
      <c r="S1163" s="42">
        <v>0</v>
      </c>
      <c r="T1163" s="32">
        <v>569573</v>
      </c>
      <c r="U1163" s="39">
        <v>0</v>
      </c>
      <c r="V1163" s="64">
        <v>626530.30000000005</v>
      </c>
      <c r="W1163" s="27">
        <v>12.723752563920311</v>
      </c>
      <c r="X1163" s="88">
        <v>0.10000000000000007</v>
      </c>
      <c r="Y1163" s="26">
        <v>917303.01223000034</v>
      </c>
      <c r="Z1163" s="27">
        <v>18.628846128835733</v>
      </c>
      <c r="AA1163" s="89">
        <v>0.61051000000000055</v>
      </c>
      <c r="AB1163" s="67">
        <v>1</v>
      </c>
      <c r="AC1163" s="67">
        <v>0</v>
      </c>
      <c r="AD1163" s="75">
        <v>0</v>
      </c>
      <c r="AE1163" s="64">
        <v>626530.30000000005</v>
      </c>
      <c r="AF1163" s="27">
        <f t="shared" si="193"/>
        <v>12.723752563920311</v>
      </c>
      <c r="AG1163" s="88">
        <f t="shared" si="194"/>
        <v>0.10000000000000007</v>
      </c>
      <c r="AH1163" s="26">
        <v>917303.01223000034</v>
      </c>
      <c r="AI1163" s="27">
        <f t="shared" si="195"/>
        <v>18.628846128835733</v>
      </c>
      <c r="AJ1163" s="89">
        <f t="shared" si="196"/>
        <v>0.61051000000000055</v>
      </c>
      <c r="AK1163" s="67">
        <f t="shared" si="197"/>
        <v>1</v>
      </c>
      <c r="AL1163" s="67">
        <f t="shared" si="198"/>
        <v>0</v>
      </c>
      <c r="AM1163" s="75">
        <f t="shared" si="199"/>
        <v>0</v>
      </c>
    </row>
    <row r="1164" spans="1:39" x14ac:dyDescent="0.25">
      <c r="A1164" s="5"/>
      <c r="B1164" s="50" t="s">
        <v>463</v>
      </c>
      <c r="C1164" s="6" t="s">
        <v>466</v>
      </c>
      <c r="D1164" s="6" t="s">
        <v>467</v>
      </c>
      <c r="E1164" s="67" t="s">
        <v>2633</v>
      </c>
      <c r="F1164" s="76"/>
      <c r="G1164" s="8">
        <v>69157</v>
      </c>
      <c r="H1164" s="90">
        <f>VLOOKUP(C1164,'[1]Actualisation du CIF'!B$7:G$1272,6,0)</f>
        <v>0.33222600000000002</v>
      </c>
      <c r="I1164" s="68">
        <v>0.41450399999999998</v>
      </c>
      <c r="J1164" s="11">
        <v>235.848634</v>
      </c>
      <c r="K1164" s="11">
        <v>401.16184900000002</v>
      </c>
      <c r="L1164" s="51">
        <v>17052.244611999999</v>
      </c>
      <c r="M1164" s="41">
        <v>1858861</v>
      </c>
      <c r="N1164" s="21">
        <v>26.878855358098239</v>
      </c>
      <c r="O1164" s="8">
        <v>0</v>
      </c>
      <c r="P1164" s="23">
        <v>0.11961106024998934</v>
      </c>
      <c r="Q1164" s="24">
        <v>1</v>
      </c>
      <c r="R1164" s="24">
        <v>0</v>
      </c>
      <c r="S1164" s="42">
        <v>0</v>
      </c>
      <c r="T1164" s="32">
        <v>1858861</v>
      </c>
      <c r="U1164" s="39">
        <v>0</v>
      </c>
      <c r="V1164" s="64">
        <v>1765917.95</v>
      </c>
      <c r="W1164" s="27">
        <v>25.534912590193329</v>
      </c>
      <c r="X1164" s="88">
        <v>-5.0000000000000024E-2</v>
      </c>
      <c r="Y1164" s="26">
        <v>1569928.7873832546</v>
      </c>
      <c r="Z1164" s="27">
        <v>22.700938261972823</v>
      </c>
      <c r="AA1164" s="89">
        <v>-0.15543508235244344</v>
      </c>
      <c r="AB1164" s="67">
        <v>0</v>
      </c>
      <c r="AC1164" s="67">
        <v>1</v>
      </c>
      <c r="AD1164" s="75">
        <v>0</v>
      </c>
      <c r="AE1164" s="64">
        <v>1858861</v>
      </c>
      <c r="AF1164" s="27">
        <f t="shared" si="193"/>
        <v>26.878855358098239</v>
      </c>
      <c r="AG1164" s="88">
        <f t="shared" si="194"/>
        <v>0</v>
      </c>
      <c r="AH1164" s="26">
        <v>1858861</v>
      </c>
      <c r="AI1164" s="27">
        <f t="shared" si="195"/>
        <v>26.878855358098239</v>
      </c>
      <c r="AJ1164" s="89">
        <f t="shared" si="196"/>
        <v>0</v>
      </c>
      <c r="AK1164" s="67">
        <f t="shared" si="197"/>
        <v>0</v>
      </c>
      <c r="AL1164" s="67">
        <f t="shared" si="198"/>
        <v>0</v>
      </c>
      <c r="AM1164" s="75">
        <f t="shared" si="199"/>
        <v>1</v>
      </c>
    </row>
    <row r="1165" spans="1:39" x14ac:dyDescent="0.25">
      <c r="A1165" s="5"/>
      <c r="B1165" s="50" t="s">
        <v>463</v>
      </c>
      <c r="C1165" s="6" t="s">
        <v>2439</v>
      </c>
      <c r="D1165" s="6" t="s">
        <v>2440</v>
      </c>
      <c r="E1165" s="67" t="s">
        <v>947</v>
      </c>
      <c r="F1165" s="76"/>
      <c r="G1165" s="8">
        <v>48510</v>
      </c>
      <c r="H1165" s="90">
        <f>VLOOKUP(C1165,'[1]Actualisation du CIF'!B$7:G$1272,6,0)</f>
        <v>0.36094100000000001</v>
      </c>
      <c r="I1165" s="68">
        <v>0.27941199999999999</v>
      </c>
      <c r="J1165" s="11">
        <v>290.226654</v>
      </c>
      <c r="K1165" s="11">
        <v>284.13949500000001</v>
      </c>
      <c r="L1165" s="51">
        <v>13314.276634</v>
      </c>
      <c r="M1165" s="41">
        <v>386878</v>
      </c>
      <c r="N1165" s="21">
        <v>7.9752216037930328</v>
      </c>
      <c r="O1165" s="8">
        <v>0</v>
      </c>
      <c r="P1165" s="23">
        <v>3.1536143692279785E-2</v>
      </c>
      <c r="Q1165" s="24">
        <v>1</v>
      </c>
      <c r="R1165" s="24">
        <v>0</v>
      </c>
      <c r="S1165" s="42">
        <v>0</v>
      </c>
      <c r="T1165" s="32">
        <v>386878</v>
      </c>
      <c r="U1165" s="39">
        <v>0</v>
      </c>
      <c r="V1165" s="64">
        <v>425565.80000000005</v>
      </c>
      <c r="W1165" s="27">
        <v>8.7727437641723363</v>
      </c>
      <c r="X1165" s="88">
        <v>0.10000000000000012</v>
      </c>
      <c r="Y1165" s="26">
        <v>623070.88778000022</v>
      </c>
      <c r="Z1165" s="27">
        <v>12.844174145124722</v>
      </c>
      <c r="AA1165" s="89">
        <v>0.61051000000000055</v>
      </c>
      <c r="AB1165" s="67">
        <v>1</v>
      </c>
      <c r="AC1165" s="67">
        <v>0</v>
      </c>
      <c r="AD1165" s="75">
        <v>0</v>
      </c>
      <c r="AE1165" s="64">
        <v>425565.80000000005</v>
      </c>
      <c r="AF1165" s="27">
        <f t="shared" si="193"/>
        <v>8.7727437641723363</v>
      </c>
      <c r="AG1165" s="88">
        <f t="shared" si="194"/>
        <v>0.10000000000000012</v>
      </c>
      <c r="AH1165" s="26">
        <v>623070.88778000022</v>
      </c>
      <c r="AI1165" s="27">
        <f t="shared" si="195"/>
        <v>12.844174145124722</v>
      </c>
      <c r="AJ1165" s="89">
        <f t="shared" si="196"/>
        <v>0.61051000000000055</v>
      </c>
      <c r="AK1165" s="67">
        <f t="shared" si="197"/>
        <v>1</v>
      </c>
      <c r="AL1165" s="67">
        <f t="shared" si="198"/>
        <v>0</v>
      </c>
      <c r="AM1165" s="75">
        <f t="shared" si="199"/>
        <v>0</v>
      </c>
    </row>
    <row r="1166" spans="1:39" x14ac:dyDescent="0.25">
      <c r="A1166" s="5"/>
      <c r="B1166" s="50" t="s">
        <v>463</v>
      </c>
      <c r="C1166" s="6" t="s">
        <v>2453</v>
      </c>
      <c r="D1166" s="6" t="s">
        <v>2454</v>
      </c>
      <c r="E1166" s="67" t="s">
        <v>947</v>
      </c>
      <c r="F1166" s="76"/>
      <c r="G1166" s="8">
        <v>45936</v>
      </c>
      <c r="H1166" s="90">
        <f>VLOOKUP(C1166,'[1]Actualisation du CIF'!B$7:G$1272,6,0)</f>
        <v>0.325706</v>
      </c>
      <c r="I1166" s="68">
        <v>0.28745300000000001</v>
      </c>
      <c r="J1166" s="11">
        <v>222.826607</v>
      </c>
      <c r="K1166" s="11">
        <v>284.13949500000001</v>
      </c>
      <c r="L1166" s="51">
        <v>14565.032819</v>
      </c>
      <c r="M1166" s="41">
        <v>979499</v>
      </c>
      <c r="N1166" s="21">
        <v>21.323123476140719</v>
      </c>
      <c r="O1166" s="8">
        <v>0</v>
      </c>
      <c r="P1166" s="23">
        <v>4.3187011831935596E-3</v>
      </c>
      <c r="Q1166" s="24">
        <v>1</v>
      </c>
      <c r="R1166" s="24">
        <v>0</v>
      </c>
      <c r="S1166" s="42">
        <v>0</v>
      </c>
      <c r="T1166" s="32">
        <v>979499</v>
      </c>
      <c r="U1166" s="39">
        <v>0</v>
      </c>
      <c r="V1166" s="64">
        <v>930524.04999999993</v>
      </c>
      <c r="W1166" s="27">
        <v>20.256967302333681</v>
      </c>
      <c r="X1166" s="88">
        <v>-5.0000000000000072E-2</v>
      </c>
      <c r="Y1166" s="26">
        <v>940325.57920106291</v>
      </c>
      <c r="Z1166" s="27">
        <v>20.470340891698513</v>
      </c>
      <c r="AA1166" s="89">
        <v>-3.9993323932885169E-2</v>
      </c>
      <c r="AB1166" s="67">
        <v>0</v>
      </c>
      <c r="AC1166" s="67">
        <v>1</v>
      </c>
      <c r="AD1166" s="75">
        <v>0</v>
      </c>
      <c r="AE1166" s="64">
        <v>930524.04999999993</v>
      </c>
      <c r="AF1166" s="27">
        <f t="shared" si="193"/>
        <v>20.256967302333681</v>
      </c>
      <c r="AG1166" s="88">
        <f t="shared" si="194"/>
        <v>-5.0000000000000072E-2</v>
      </c>
      <c r="AH1166" s="26">
        <v>776151.31031615566</v>
      </c>
      <c r="AI1166" s="27">
        <f t="shared" si="195"/>
        <v>16.896362554775244</v>
      </c>
      <c r="AJ1166" s="89">
        <f t="shared" si="196"/>
        <v>-0.20760377466831956</v>
      </c>
      <c r="AK1166" s="67">
        <f t="shared" si="197"/>
        <v>0</v>
      </c>
      <c r="AL1166" s="67">
        <f t="shared" si="198"/>
        <v>1</v>
      </c>
      <c r="AM1166" s="75">
        <f t="shared" si="199"/>
        <v>0</v>
      </c>
    </row>
    <row r="1167" spans="1:39" x14ac:dyDescent="0.25">
      <c r="A1167" s="5"/>
      <c r="B1167" s="50" t="s">
        <v>463</v>
      </c>
      <c r="C1167" s="6" t="s">
        <v>2443</v>
      </c>
      <c r="D1167" s="6" t="s">
        <v>2444</v>
      </c>
      <c r="E1167" s="67" t="s">
        <v>947</v>
      </c>
      <c r="F1167" s="76"/>
      <c r="G1167" s="8">
        <v>28191</v>
      </c>
      <c r="H1167" s="90">
        <f>VLOOKUP(C1167,'[1]Actualisation du CIF'!B$7:G$1272,6,0)</f>
        <v>0.43475200000000003</v>
      </c>
      <c r="I1167" s="68">
        <v>0.39381500000000003</v>
      </c>
      <c r="J1167" s="11">
        <v>376.57543199999998</v>
      </c>
      <c r="K1167" s="11">
        <v>284.13949500000001</v>
      </c>
      <c r="L1167" s="51">
        <v>12249.022413999999</v>
      </c>
      <c r="M1167" s="41">
        <v>326825</v>
      </c>
      <c r="N1167" s="21">
        <v>11.593238976978469</v>
      </c>
      <c r="O1167" s="8">
        <v>0</v>
      </c>
      <c r="P1167" s="23">
        <v>2.6539165827699229E-2</v>
      </c>
      <c r="Q1167" s="24">
        <v>1</v>
      </c>
      <c r="R1167" s="24">
        <v>0</v>
      </c>
      <c r="S1167" s="42">
        <v>0</v>
      </c>
      <c r="T1167" s="32">
        <v>326825</v>
      </c>
      <c r="U1167" s="39">
        <v>0</v>
      </c>
      <c r="V1167" s="64">
        <v>359507.5</v>
      </c>
      <c r="W1167" s="27">
        <v>12.752562874676315</v>
      </c>
      <c r="X1167" s="88">
        <v>0.1</v>
      </c>
      <c r="Y1167" s="26">
        <v>526354.93075000017</v>
      </c>
      <c r="Z1167" s="27">
        <v>18.671027304813599</v>
      </c>
      <c r="AA1167" s="89">
        <v>0.61051000000000055</v>
      </c>
      <c r="AB1167" s="67">
        <v>1</v>
      </c>
      <c r="AC1167" s="67">
        <v>0</v>
      </c>
      <c r="AD1167" s="75">
        <v>0</v>
      </c>
      <c r="AE1167" s="64">
        <v>359507.5</v>
      </c>
      <c r="AF1167" s="27">
        <f t="shared" si="193"/>
        <v>12.752562874676315</v>
      </c>
      <c r="AG1167" s="88">
        <f t="shared" si="194"/>
        <v>0.1</v>
      </c>
      <c r="AH1167" s="26">
        <v>526354.93075000017</v>
      </c>
      <c r="AI1167" s="27">
        <f t="shared" si="195"/>
        <v>18.671027304813599</v>
      </c>
      <c r="AJ1167" s="89">
        <f t="shared" si="196"/>
        <v>0.61051000000000055</v>
      </c>
      <c r="AK1167" s="67">
        <f t="shared" si="197"/>
        <v>1</v>
      </c>
      <c r="AL1167" s="67">
        <f t="shared" si="198"/>
        <v>0</v>
      </c>
      <c r="AM1167" s="75">
        <f t="shared" si="199"/>
        <v>0</v>
      </c>
    </row>
    <row r="1168" spans="1:39" x14ac:dyDescent="0.25">
      <c r="A1168" s="5"/>
      <c r="B1168" s="50" t="s">
        <v>463</v>
      </c>
      <c r="C1168" s="6" t="s">
        <v>2457</v>
      </c>
      <c r="D1168" s="6" t="s">
        <v>2458</v>
      </c>
      <c r="E1168" s="67" t="s">
        <v>947</v>
      </c>
      <c r="F1168" s="76"/>
      <c r="G1168" s="8">
        <v>37865</v>
      </c>
      <c r="H1168" s="90">
        <f>VLOOKUP(C1168,'[1]Actualisation du CIF'!B$7:G$1272,6,0)</f>
        <v>0.38087599999999999</v>
      </c>
      <c r="I1168" s="68">
        <v>0.42125899999999999</v>
      </c>
      <c r="J1168" s="11">
        <v>331.87637699999999</v>
      </c>
      <c r="K1168" s="11">
        <v>284.13949500000001</v>
      </c>
      <c r="L1168" s="51">
        <v>12214.177264</v>
      </c>
      <c r="M1168" s="41">
        <v>142330</v>
      </c>
      <c r="N1168" s="21">
        <v>3.7588802324045951</v>
      </c>
      <c r="O1168" s="8">
        <v>0</v>
      </c>
      <c r="P1168" s="23">
        <v>-1.8050853182068234E-2</v>
      </c>
      <c r="Q1168" s="24">
        <v>0</v>
      </c>
      <c r="R1168" s="24">
        <v>1</v>
      </c>
      <c r="S1168" s="42">
        <v>0</v>
      </c>
      <c r="T1168" s="32">
        <v>189325</v>
      </c>
      <c r="U1168" s="39">
        <v>1</v>
      </c>
      <c r="V1168" s="64">
        <v>208257.5</v>
      </c>
      <c r="W1168" s="27">
        <v>5.5</v>
      </c>
      <c r="X1168" s="88" t="s">
        <v>2632</v>
      </c>
      <c r="Y1168" s="26">
        <v>304909.80575000006</v>
      </c>
      <c r="Z1168" s="27">
        <v>8.0525500000000019</v>
      </c>
      <c r="AA1168" s="89" t="s">
        <v>2632</v>
      </c>
      <c r="AB1168" s="67">
        <v>1</v>
      </c>
      <c r="AC1168" s="67">
        <v>0</v>
      </c>
      <c r="AD1168" s="75">
        <v>0</v>
      </c>
      <c r="AE1168" s="64">
        <v>208257.5</v>
      </c>
      <c r="AF1168" s="27">
        <f t="shared" si="193"/>
        <v>5.5</v>
      </c>
      <c r="AG1168" s="88" t="s">
        <v>2632</v>
      </c>
      <c r="AH1168" s="26">
        <v>304909.80574999994</v>
      </c>
      <c r="AI1168" s="27">
        <f t="shared" si="195"/>
        <v>8.0525499999999983</v>
      </c>
      <c r="AJ1168" s="89" t="s">
        <v>2632</v>
      </c>
      <c r="AK1168" s="67">
        <f t="shared" si="197"/>
        <v>1</v>
      </c>
      <c r="AL1168" s="67">
        <f t="shared" si="198"/>
        <v>0</v>
      </c>
      <c r="AM1168" s="75">
        <f t="shared" si="199"/>
        <v>0</v>
      </c>
    </row>
    <row r="1169" spans="1:39" x14ac:dyDescent="0.25">
      <c r="A1169" s="5"/>
      <c r="B1169" s="50" t="s">
        <v>463</v>
      </c>
      <c r="C1169" s="6" t="s">
        <v>2451</v>
      </c>
      <c r="D1169" s="6" t="s">
        <v>2452</v>
      </c>
      <c r="E1169" s="67" t="s">
        <v>947</v>
      </c>
      <c r="F1169" s="76"/>
      <c r="G1169" s="8">
        <v>44432</v>
      </c>
      <c r="H1169" s="90">
        <f>VLOOKUP(C1169,'[1]Actualisation du CIF'!B$7:G$1272,6,0)</f>
        <v>0.37004999999999999</v>
      </c>
      <c r="I1169" s="68">
        <v>0.32552999999999999</v>
      </c>
      <c r="J1169" s="11">
        <v>278.63521800000001</v>
      </c>
      <c r="K1169" s="11">
        <v>284.13949500000001</v>
      </c>
      <c r="L1169" s="51">
        <v>12524.565838</v>
      </c>
      <c r="M1169" s="41">
        <v>982139</v>
      </c>
      <c r="N1169" s="21">
        <v>22.104316708678429</v>
      </c>
      <c r="O1169" s="8">
        <v>0</v>
      </c>
      <c r="P1169" s="23">
        <v>6.3929594100819572E-3</v>
      </c>
      <c r="Q1169" s="24">
        <v>1</v>
      </c>
      <c r="R1169" s="24">
        <v>0</v>
      </c>
      <c r="S1169" s="42">
        <v>0</v>
      </c>
      <c r="T1169" s="32">
        <v>982139</v>
      </c>
      <c r="U1169" s="39">
        <v>0</v>
      </c>
      <c r="V1169" s="64">
        <v>951762.79527838191</v>
      </c>
      <c r="W1169" s="27">
        <v>21.420660678753645</v>
      </c>
      <c r="X1169" s="88">
        <v>-3.0928620818049271E-2</v>
      </c>
      <c r="Y1169" s="26">
        <v>1003134.1587218739</v>
      </c>
      <c r="Z1169" s="27">
        <v>22.576840086466373</v>
      </c>
      <c r="AA1169" s="89">
        <v>2.1376972833655812E-2</v>
      </c>
      <c r="AB1169" s="67">
        <v>1</v>
      </c>
      <c r="AC1169" s="67">
        <v>0</v>
      </c>
      <c r="AD1169" s="75">
        <v>0</v>
      </c>
      <c r="AE1169" s="64">
        <v>933032.04999999993</v>
      </c>
      <c r="AF1169" s="27">
        <f t="shared" si="193"/>
        <v>20.999100873244508</v>
      </c>
      <c r="AG1169" s="88">
        <f>(AE1169-M1169)/M1169</f>
        <v>-5.0000000000000072E-2</v>
      </c>
      <c r="AH1169" s="26">
        <v>825354.19421739061</v>
      </c>
      <c r="AI1169" s="27">
        <f t="shared" si="195"/>
        <v>18.575670557647431</v>
      </c>
      <c r="AJ1169" s="89">
        <f>(AH1169-M1169)/M1169</f>
        <v>-0.15963606554938697</v>
      </c>
      <c r="AK1169" s="67">
        <f t="shared" si="197"/>
        <v>0</v>
      </c>
      <c r="AL1169" s="67">
        <f t="shared" si="198"/>
        <v>1</v>
      </c>
      <c r="AM1169" s="75">
        <f t="shared" si="199"/>
        <v>0</v>
      </c>
    </row>
    <row r="1170" spans="1:39" x14ac:dyDescent="0.25">
      <c r="A1170" s="5"/>
      <c r="B1170" s="50" t="s">
        <v>463</v>
      </c>
      <c r="C1170" s="6" t="s">
        <v>2449</v>
      </c>
      <c r="D1170" s="6" t="s">
        <v>2450</v>
      </c>
      <c r="E1170" s="67" t="s">
        <v>947</v>
      </c>
      <c r="F1170" s="76"/>
      <c r="G1170" s="8">
        <v>68573</v>
      </c>
      <c r="H1170" s="90">
        <f>VLOOKUP(C1170,'[1]Actualisation du CIF'!B$7:G$1272,6,0)</f>
        <v>0.38381799999999999</v>
      </c>
      <c r="I1170" s="68">
        <v>0.36805300000000002</v>
      </c>
      <c r="J1170" s="11">
        <v>251.58646999999999</v>
      </c>
      <c r="K1170" s="11">
        <v>284.13949500000001</v>
      </c>
      <c r="L1170" s="51">
        <v>12721.81486</v>
      </c>
      <c r="M1170" s="41">
        <v>1380961</v>
      </c>
      <c r="N1170" s="21">
        <v>20.138553074825367</v>
      </c>
      <c r="O1170" s="8">
        <v>0</v>
      </c>
      <c r="P1170" s="23">
        <v>2.1519097203921535E-3</v>
      </c>
      <c r="Q1170" s="24">
        <v>1</v>
      </c>
      <c r="R1170" s="24">
        <v>0</v>
      </c>
      <c r="S1170" s="42">
        <v>0</v>
      </c>
      <c r="T1170" s="32">
        <v>1380961</v>
      </c>
      <c r="U1170" s="39">
        <v>0</v>
      </c>
      <c r="V1170" s="64">
        <v>1519057.1</v>
      </c>
      <c r="W1170" s="27">
        <v>22.152408382307907</v>
      </c>
      <c r="X1170" s="88">
        <v>0.10000000000000006</v>
      </c>
      <c r="Y1170" s="26">
        <v>1652779.4623827534</v>
      </c>
      <c r="Z1170" s="27">
        <v>24.102481477881284</v>
      </c>
      <c r="AA1170" s="89">
        <v>0.19683283045846578</v>
      </c>
      <c r="AB1170" s="67">
        <v>1</v>
      </c>
      <c r="AC1170" s="67">
        <v>0</v>
      </c>
      <c r="AD1170" s="75">
        <v>0</v>
      </c>
      <c r="AE1170" s="64">
        <v>1337880.0457376088</v>
      </c>
      <c r="AF1170" s="27">
        <f t="shared" si="193"/>
        <v>19.510303555883638</v>
      </c>
      <c r="AG1170" s="88">
        <f>(AE1170-M1170)/M1170</f>
        <v>-3.1196358378253405E-2</v>
      </c>
      <c r="AH1170" s="26">
        <v>1482271.1181874033</v>
      </c>
      <c r="AI1170" s="27">
        <f t="shared" si="195"/>
        <v>21.615958441185356</v>
      </c>
      <c r="AJ1170" s="89">
        <f>(AH1170-M1170)/M1170</f>
        <v>7.3362041496757194E-2</v>
      </c>
      <c r="AK1170" s="67">
        <f t="shared" si="197"/>
        <v>1</v>
      </c>
      <c r="AL1170" s="67">
        <f t="shared" si="198"/>
        <v>0</v>
      </c>
      <c r="AM1170" s="75">
        <f t="shared" si="199"/>
        <v>0</v>
      </c>
    </row>
    <row r="1171" spans="1:39" x14ac:dyDescent="0.25">
      <c r="A1171" s="5"/>
      <c r="B1171" s="50" t="s">
        <v>463</v>
      </c>
      <c r="C1171" s="6" t="s">
        <v>921</v>
      </c>
      <c r="D1171" s="6" t="s">
        <v>922</v>
      </c>
      <c r="E1171" s="67" t="s">
        <v>543</v>
      </c>
      <c r="F1171" s="76"/>
      <c r="G1171" s="8">
        <v>19569</v>
      </c>
      <c r="H1171" s="90">
        <f>VLOOKUP(C1171,'[1]Actualisation du CIF'!B$7:G$1272,6,0)</f>
        <v>0.55002899999999999</v>
      </c>
      <c r="I1171" s="68">
        <v>0.55002899999999999</v>
      </c>
      <c r="J1171" s="11">
        <v>171.10015799999999</v>
      </c>
      <c r="K1171" s="11">
        <v>177.267167</v>
      </c>
      <c r="L1171" s="51">
        <v>16575.038764000001</v>
      </c>
      <c r="M1171" s="41">
        <v>0</v>
      </c>
      <c r="N1171" s="21">
        <v>0</v>
      </c>
      <c r="O1171" s="8">
        <v>-144378</v>
      </c>
      <c r="P1171" s="23">
        <v>0</v>
      </c>
      <c r="Q1171" s="24">
        <v>0</v>
      </c>
      <c r="R1171" s="24">
        <v>0</v>
      </c>
      <c r="S1171" s="42">
        <v>1</v>
      </c>
      <c r="T1171" s="32">
        <v>97845</v>
      </c>
      <c r="U1171" s="39">
        <v>1</v>
      </c>
      <c r="V1171" s="64">
        <v>107629.5</v>
      </c>
      <c r="W1171" s="27">
        <v>5.5</v>
      </c>
      <c r="X1171" s="88" t="s">
        <v>2632</v>
      </c>
      <c r="Y1171" s="26">
        <v>157580.35095000005</v>
      </c>
      <c r="Z1171" s="27">
        <v>8.0525500000000019</v>
      </c>
      <c r="AA1171" s="89" t="s">
        <v>2632</v>
      </c>
      <c r="AB1171" s="67">
        <v>1</v>
      </c>
      <c r="AC1171" s="67">
        <v>0</v>
      </c>
      <c r="AD1171" s="75">
        <v>0</v>
      </c>
      <c r="AE1171" s="64">
        <v>107629.5</v>
      </c>
      <c r="AF1171" s="27">
        <f t="shared" si="193"/>
        <v>5.5</v>
      </c>
      <c r="AG1171" s="88" t="s">
        <v>2632</v>
      </c>
      <c r="AH1171" s="26">
        <v>157580.35095000005</v>
      </c>
      <c r="AI1171" s="27">
        <f t="shared" si="195"/>
        <v>8.0525500000000019</v>
      </c>
      <c r="AJ1171" s="89" t="s">
        <v>2632</v>
      </c>
      <c r="AK1171" s="67">
        <f t="shared" si="197"/>
        <v>1</v>
      </c>
      <c r="AL1171" s="67">
        <f t="shared" si="198"/>
        <v>0</v>
      </c>
      <c r="AM1171" s="75">
        <f t="shared" si="199"/>
        <v>0</v>
      </c>
    </row>
    <row r="1172" spans="1:39" x14ac:dyDescent="0.25">
      <c r="A1172" s="5"/>
      <c r="B1172" s="50" t="s">
        <v>463</v>
      </c>
      <c r="C1172" s="6" t="s">
        <v>2435</v>
      </c>
      <c r="D1172" s="6" t="s">
        <v>2436</v>
      </c>
      <c r="E1172" s="67" t="s">
        <v>947</v>
      </c>
      <c r="F1172" s="76" t="s">
        <v>2656</v>
      </c>
      <c r="G1172" s="8">
        <v>32626</v>
      </c>
      <c r="H1172" s="90">
        <f>VLOOKUP(C1172,'[1]Actualisation du CIF'!B$7:G$1272,6,0)</f>
        <v>0.366753</v>
      </c>
      <c r="I1172" s="68">
        <v>0.366753</v>
      </c>
      <c r="J1172" s="11">
        <v>238.885459</v>
      </c>
      <c r="K1172" s="11">
        <v>284.13949500000001</v>
      </c>
      <c r="L1172" s="51">
        <v>15509.661494</v>
      </c>
      <c r="M1172" s="41">
        <v>0</v>
      </c>
      <c r="N1172" s="21">
        <v>0</v>
      </c>
      <c r="O1172" s="8">
        <v>-119015</v>
      </c>
      <c r="P1172" s="23">
        <v>0</v>
      </c>
      <c r="Q1172" s="24">
        <v>0</v>
      </c>
      <c r="R1172" s="24">
        <v>0</v>
      </c>
      <c r="S1172" s="42">
        <v>1</v>
      </c>
      <c r="T1172" s="32">
        <v>163130</v>
      </c>
      <c r="U1172" s="39">
        <v>1</v>
      </c>
      <c r="V1172" s="64">
        <v>179443</v>
      </c>
      <c r="W1172" s="27">
        <v>5.5</v>
      </c>
      <c r="X1172" s="88" t="s">
        <v>2632</v>
      </c>
      <c r="Y1172" s="26">
        <v>262722.49630000006</v>
      </c>
      <c r="Z1172" s="27">
        <v>8.0525500000000019</v>
      </c>
      <c r="AA1172" s="89" t="s">
        <v>2632</v>
      </c>
      <c r="AB1172" s="67">
        <v>1</v>
      </c>
      <c r="AC1172" s="67">
        <v>0</v>
      </c>
      <c r="AD1172" s="75">
        <v>0</v>
      </c>
      <c r="AE1172" s="64">
        <v>179443</v>
      </c>
      <c r="AF1172" s="27">
        <f t="shared" si="193"/>
        <v>5.5</v>
      </c>
      <c r="AG1172" s="88" t="s">
        <v>2632</v>
      </c>
      <c r="AH1172" s="26">
        <v>262722.49630000006</v>
      </c>
      <c r="AI1172" s="27">
        <f t="shared" si="195"/>
        <v>8.0525500000000019</v>
      </c>
      <c r="AJ1172" s="89" t="s">
        <v>2632</v>
      </c>
      <c r="AK1172" s="67">
        <f t="shared" si="197"/>
        <v>1</v>
      </c>
      <c r="AL1172" s="67">
        <f t="shared" si="198"/>
        <v>0</v>
      </c>
      <c r="AM1172" s="75">
        <f t="shared" si="199"/>
        <v>0</v>
      </c>
    </row>
    <row r="1173" spans="1:39" x14ac:dyDescent="0.25">
      <c r="A1173" s="5"/>
      <c r="B1173" s="50" t="s">
        <v>463</v>
      </c>
      <c r="C1173" s="6" t="s">
        <v>2460</v>
      </c>
      <c r="D1173" s="6" t="s">
        <v>2461</v>
      </c>
      <c r="E1173" s="67" t="s">
        <v>947</v>
      </c>
      <c r="F1173" s="76"/>
      <c r="G1173" s="8">
        <v>23435</v>
      </c>
      <c r="H1173" s="90">
        <f>VLOOKUP(C1173,'[1]Actualisation du CIF'!B$7:G$1272,6,0)</f>
        <v>0.36209200000000002</v>
      </c>
      <c r="I1173" s="68">
        <v>0.29482999999999998</v>
      </c>
      <c r="J1173" s="11">
        <v>332.29293799999999</v>
      </c>
      <c r="K1173" s="11">
        <v>284.13949500000001</v>
      </c>
      <c r="L1173" s="51">
        <v>11805.366694</v>
      </c>
      <c r="M1173" s="41">
        <v>324058</v>
      </c>
      <c r="N1173" s="21">
        <v>13.82794964796245</v>
      </c>
      <c r="O1173" s="8">
        <v>0</v>
      </c>
      <c r="P1173" s="23">
        <v>8.4514678838213727E-3</v>
      </c>
      <c r="Q1173" s="24">
        <v>1</v>
      </c>
      <c r="R1173" s="24">
        <v>0</v>
      </c>
      <c r="S1173" s="42">
        <v>0</v>
      </c>
      <c r="T1173" s="32">
        <v>324058</v>
      </c>
      <c r="U1173" s="39">
        <v>0</v>
      </c>
      <c r="V1173" s="64">
        <v>356463.80000000005</v>
      </c>
      <c r="W1173" s="27">
        <v>15.210744612758695</v>
      </c>
      <c r="X1173" s="88">
        <v>0.10000000000000014</v>
      </c>
      <c r="Y1173" s="26">
        <v>502076.4957431088</v>
      </c>
      <c r="Z1173" s="27">
        <v>21.424215734717677</v>
      </c>
      <c r="AA1173" s="89">
        <v>0.54934146277243212</v>
      </c>
      <c r="AB1173" s="67">
        <v>1</v>
      </c>
      <c r="AC1173" s="67">
        <v>0</v>
      </c>
      <c r="AD1173" s="75">
        <v>0</v>
      </c>
      <c r="AE1173" s="64">
        <v>345134.27539929049</v>
      </c>
      <c r="AF1173" s="27">
        <f t="shared" si="193"/>
        <v>14.727299995702603</v>
      </c>
      <c r="AG1173" s="88">
        <f t="shared" ref="AG1173:AG1178" si="200">(AE1173-M1173)/M1173</f>
        <v>6.5038590003303393E-2</v>
      </c>
      <c r="AH1173" s="26">
        <v>382382.98713757744</v>
      </c>
      <c r="AI1173" s="27">
        <f t="shared" si="195"/>
        <v>16.316747904313097</v>
      </c>
      <c r="AJ1173" s="89">
        <f t="shared" ref="AJ1173:AJ1178" si="201">(AH1173-M1173)/M1173</f>
        <v>0.17998317318991489</v>
      </c>
      <c r="AK1173" s="67">
        <f t="shared" si="197"/>
        <v>1</v>
      </c>
      <c r="AL1173" s="67">
        <f t="shared" si="198"/>
        <v>0</v>
      </c>
      <c r="AM1173" s="75">
        <f t="shared" si="199"/>
        <v>0</v>
      </c>
    </row>
    <row r="1174" spans="1:39" x14ac:dyDescent="0.25">
      <c r="A1174" s="5"/>
      <c r="B1174" s="50" t="s">
        <v>463</v>
      </c>
      <c r="C1174" s="6" t="s">
        <v>2445</v>
      </c>
      <c r="D1174" s="6" t="s">
        <v>2446</v>
      </c>
      <c r="E1174" s="67" t="s">
        <v>947</v>
      </c>
      <c r="F1174" s="76"/>
      <c r="G1174" s="8">
        <v>16751</v>
      </c>
      <c r="H1174" s="90">
        <f>VLOOKUP(C1174,'[1]Actualisation du CIF'!B$7:G$1272,6,0)</f>
        <v>0.39638899999999999</v>
      </c>
      <c r="I1174" s="68">
        <v>0.39638899999999999</v>
      </c>
      <c r="J1174" s="11">
        <v>256.015581</v>
      </c>
      <c r="K1174" s="11">
        <v>284.13949500000001</v>
      </c>
      <c r="L1174" s="51">
        <v>11345.312803999999</v>
      </c>
      <c r="M1174" s="41">
        <v>259839</v>
      </c>
      <c r="N1174" s="21">
        <v>15.511850038803653</v>
      </c>
      <c r="O1174" s="8">
        <v>0</v>
      </c>
      <c r="P1174" s="23">
        <v>-9.7100627570652492E-2</v>
      </c>
      <c r="Q1174" s="24">
        <v>0</v>
      </c>
      <c r="R1174" s="24">
        <v>1</v>
      </c>
      <c r="S1174" s="42">
        <v>0</v>
      </c>
      <c r="T1174" s="32">
        <v>259839</v>
      </c>
      <c r="U1174" s="39">
        <v>0</v>
      </c>
      <c r="V1174" s="64">
        <v>285822.90000000002</v>
      </c>
      <c r="W1174" s="27">
        <v>17.063035042684021</v>
      </c>
      <c r="X1174" s="88">
        <v>0.10000000000000009</v>
      </c>
      <c r="Y1174" s="26">
        <v>418473.30789000017</v>
      </c>
      <c r="Z1174" s="27">
        <v>24.981989605993682</v>
      </c>
      <c r="AA1174" s="89">
        <v>0.61051000000000066</v>
      </c>
      <c r="AB1174" s="67">
        <v>1</v>
      </c>
      <c r="AC1174" s="67">
        <v>0</v>
      </c>
      <c r="AD1174" s="75">
        <v>0</v>
      </c>
      <c r="AE1174" s="64">
        <v>285822.90000000002</v>
      </c>
      <c r="AF1174" s="27">
        <f t="shared" si="193"/>
        <v>17.063035042684021</v>
      </c>
      <c r="AG1174" s="88">
        <f t="shared" si="200"/>
        <v>0.10000000000000009</v>
      </c>
      <c r="AH1174" s="26">
        <v>404149.59716167592</v>
      </c>
      <c r="AI1174" s="27">
        <f t="shared" si="195"/>
        <v>24.126893747339018</v>
      </c>
      <c r="AJ1174" s="89">
        <f t="shared" si="201"/>
        <v>0.55538466959030752</v>
      </c>
      <c r="AK1174" s="67">
        <f t="shared" si="197"/>
        <v>1</v>
      </c>
      <c r="AL1174" s="67">
        <f t="shared" si="198"/>
        <v>0</v>
      </c>
      <c r="AM1174" s="75">
        <f t="shared" si="199"/>
        <v>0</v>
      </c>
    </row>
    <row r="1175" spans="1:39" x14ac:dyDescent="0.25">
      <c r="A1175" s="5"/>
      <c r="B1175" s="50" t="s">
        <v>463</v>
      </c>
      <c r="C1175" s="6" t="s">
        <v>2447</v>
      </c>
      <c r="D1175" s="6" t="s">
        <v>2448</v>
      </c>
      <c r="E1175" s="67" t="s">
        <v>947</v>
      </c>
      <c r="F1175" s="76"/>
      <c r="G1175" s="8">
        <v>24221</v>
      </c>
      <c r="H1175" s="90">
        <f>VLOOKUP(C1175,'[1]Actualisation du CIF'!B$7:G$1272,6,0)</f>
        <v>0.35670499999999999</v>
      </c>
      <c r="I1175" s="68">
        <v>0.36139500000000002</v>
      </c>
      <c r="J1175" s="11">
        <v>325.46381200000002</v>
      </c>
      <c r="K1175" s="11">
        <v>284.13949500000001</v>
      </c>
      <c r="L1175" s="51">
        <v>11709.039435999999</v>
      </c>
      <c r="M1175" s="41">
        <v>253643</v>
      </c>
      <c r="N1175" s="21">
        <v>10.472028405103011</v>
      </c>
      <c r="O1175" s="8">
        <v>0</v>
      </c>
      <c r="P1175" s="23">
        <v>-0.11116011018199783</v>
      </c>
      <c r="Q1175" s="24">
        <v>0</v>
      </c>
      <c r="R1175" s="24">
        <v>1</v>
      </c>
      <c r="S1175" s="42">
        <v>0</v>
      </c>
      <c r="T1175" s="32">
        <v>253643.00000000003</v>
      </c>
      <c r="U1175" s="39">
        <v>0</v>
      </c>
      <c r="V1175" s="64">
        <v>279007.30000000005</v>
      </c>
      <c r="W1175" s="27">
        <v>11.519231245613312</v>
      </c>
      <c r="X1175" s="88">
        <v>0.10000000000000019</v>
      </c>
      <c r="Y1175" s="26">
        <v>408494.58793000021</v>
      </c>
      <c r="Z1175" s="27">
        <v>16.865306466702457</v>
      </c>
      <c r="AA1175" s="89">
        <v>0.61051000000000089</v>
      </c>
      <c r="AB1175" s="67">
        <v>1</v>
      </c>
      <c r="AC1175" s="67">
        <v>0</v>
      </c>
      <c r="AD1175" s="75">
        <v>0</v>
      </c>
      <c r="AE1175" s="64">
        <v>279007.30000000005</v>
      </c>
      <c r="AF1175" s="27">
        <f t="shared" si="193"/>
        <v>11.519231245613312</v>
      </c>
      <c r="AG1175" s="88">
        <f t="shared" si="200"/>
        <v>0.10000000000000019</v>
      </c>
      <c r="AH1175" s="26">
        <v>408494.58793000021</v>
      </c>
      <c r="AI1175" s="27">
        <f t="shared" si="195"/>
        <v>16.865306466702457</v>
      </c>
      <c r="AJ1175" s="89">
        <f t="shared" si="201"/>
        <v>0.61051000000000089</v>
      </c>
      <c r="AK1175" s="67">
        <f t="shared" si="197"/>
        <v>1</v>
      </c>
      <c r="AL1175" s="67">
        <f t="shared" si="198"/>
        <v>0</v>
      </c>
      <c r="AM1175" s="75">
        <f t="shared" si="199"/>
        <v>0</v>
      </c>
    </row>
    <row r="1176" spans="1:39" x14ac:dyDescent="0.25">
      <c r="A1176" s="5"/>
      <c r="B1176" s="50" t="s">
        <v>463</v>
      </c>
      <c r="C1176" s="6" t="s">
        <v>2441</v>
      </c>
      <c r="D1176" s="6" t="s">
        <v>2442</v>
      </c>
      <c r="E1176" s="67" t="s">
        <v>947</v>
      </c>
      <c r="F1176" s="76"/>
      <c r="G1176" s="8">
        <v>19083</v>
      </c>
      <c r="H1176" s="90">
        <f>VLOOKUP(C1176,'[1]Actualisation du CIF'!B$7:G$1272,6,0)</f>
        <v>0.61857600000000001</v>
      </c>
      <c r="I1176" s="68">
        <v>0.6</v>
      </c>
      <c r="J1176" s="11">
        <v>266.26772499999998</v>
      </c>
      <c r="K1176" s="11">
        <v>284.13949500000001</v>
      </c>
      <c r="L1176" s="51">
        <v>12075.553046999999</v>
      </c>
      <c r="M1176" s="41">
        <v>334722</v>
      </c>
      <c r="N1176" s="21">
        <v>17.5403238484515</v>
      </c>
      <c r="O1176" s="8">
        <v>0</v>
      </c>
      <c r="P1176" s="23">
        <v>1.2137421797877043E-2</v>
      </c>
      <c r="Q1176" s="24">
        <v>1</v>
      </c>
      <c r="R1176" s="24">
        <v>0</v>
      </c>
      <c r="S1176" s="42">
        <v>0</v>
      </c>
      <c r="T1176" s="32">
        <v>334722</v>
      </c>
      <c r="U1176" s="39">
        <v>0</v>
      </c>
      <c r="V1176" s="64">
        <v>368194.2</v>
      </c>
      <c r="W1176" s="27">
        <v>19.294356233296654</v>
      </c>
      <c r="X1176" s="88">
        <v>0.10000000000000003</v>
      </c>
      <c r="Y1176" s="26">
        <v>539073.12822000019</v>
      </c>
      <c r="Z1176" s="27">
        <v>28.248866961169636</v>
      </c>
      <c r="AA1176" s="89">
        <v>0.61051000000000055</v>
      </c>
      <c r="AB1176" s="67">
        <v>1</v>
      </c>
      <c r="AC1176" s="67">
        <v>0</v>
      </c>
      <c r="AD1176" s="75">
        <v>0</v>
      </c>
      <c r="AE1176" s="64">
        <v>368194.2</v>
      </c>
      <c r="AF1176" s="27">
        <f t="shared" si="193"/>
        <v>19.294356233296654</v>
      </c>
      <c r="AG1176" s="88">
        <f t="shared" si="200"/>
        <v>0.10000000000000003</v>
      </c>
      <c r="AH1176" s="26">
        <v>539073.12822000019</v>
      </c>
      <c r="AI1176" s="27">
        <f t="shared" si="195"/>
        <v>28.248866961169636</v>
      </c>
      <c r="AJ1176" s="89">
        <f t="shared" si="201"/>
        <v>0.61051000000000055</v>
      </c>
      <c r="AK1176" s="67">
        <f t="shared" si="197"/>
        <v>1</v>
      </c>
      <c r="AL1176" s="67">
        <f t="shared" si="198"/>
        <v>0</v>
      </c>
      <c r="AM1176" s="75">
        <f t="shared" si="199"/>
        <v>0</v>
      </c>
    </row>
    <row r="1177" spans="1:39" x14ac:dyDescent="0.25">
      <c r="A1177" s="5"/>
      <c r="B1177" s="50" t="s">
        <v>463</v>
      </c>
      <c r="C1177" s="6" t="s">
        <v>2455</v>
      </c>
      <c r="D1177" s="6" t="s">
        <v>2456</v>
      </c>
      <c r="E1177" s="67" t="s">
        <v>947</v>
      </c>
      <c r="F1177" s="76"/>
      <c r="G1177" s="8">
        <v>17525</v>
      </c>
      <c r="H1177" s="90">
        <f>VLOOKUP(C1177,'[1]Actualisation du CIF'!B$7:G$1272,6,0)</f>
        <v>0.35726999999999998</v>
      </c>
      <c r="I1177" s="68">
        <v>0.35726999999999998</v>
      </c>
      <c r="J1177" s="11">
        <v>181.625621</v>
      </c>
      <c r="K1177" s="11">
        <v>284.13949500000001</v>
      </c>
      <c r="L1177" s="51">
        <v>12251.820255000001</v>
      </c>
      <c r="M1177" s="41">
        <v>174214</v>
      </c>
      <c r="N1177" s="21">
        <v>9.9408844507845942</v>
      </c>
      <c r="O1177" s="8">
        <v>0</v>
      </c>
      <c r="P1177" s="23">
        <v>-0.13902005096488901</v>
      </c>
      <c r="Q1177" s="24">
        <v>0</v>
      </c>
      <c r="R1177" s="24">
        <v>1</v>
      </c>
      <c r="S1177" s="42">
        <v>0</v>
      </c>
      <c r="T1177" s="32">
        <v>174214</v>
      </c>
      <c r="U1177" s="39">
        <v>0</v>
      </c>
      <c r="V1177" s="64">
        <v>191635.40000000002</v>
      </c>
      <c r="W1177" s="27">
        <v>10.934972895863055</v>
      </c>
      <c r="X1177" s="88">
        <v>0.10000000000000013</v>
      </c>
      <c r="Y1177" s="26">
        <v>280573.3891400001</v>
      </c>
      <c r="Z1177" s="27">
        <v>16.009893816833102</v>
      </c>
      <c r="AA1177" s="89">
        <v>0.61051000000000055</v>
      </c>
      <c r="AB1177" s="67">
        <v>1</v>
      </c>
      <c r="AC1177" s="67">
        <v>0</v>
      </c>
      <c r="AD1177" s="75">
        <v>0</v>
      </c>
      <c r="AE1177" s="64">
        <v>191635.40000000002</v>
      </c>
      <c r="AF1177" s="27">
        <f t="shared" si="193"/>
        <v>10.934972895863055</v>
      </c>
      <c r="AG1177" s="88">
        <f t="shared" si="200"/>
        <v>0.10000000000000013</v>
      </c>
      <c r="AH1177" s="26">
        <v>280573.3891400001</v>
      </c>
      <c r="AI1177" s="27">
        <f t="shared" si="195"/>
        <v>16.009893816833102</v>
      </c>
      <c r="AJ1177" s="89">
        <f t="shared" si="201"/>
        <v>0.61051000000000055</v>
      </c>
      <c r="AK1177" s="67">
        <f t="shared" si="197"/>
        <v>1</v>
      </c>
      <c r="AL1177" s="67">
        <f t="shared" si="198"/>
        <v>0</v>
      </c>
      <c r="AM1177" s="75">
        <f t="shared" si="199"/>
        <v>0</v>
      </c>
    </row>
    <row r="1178" spans="1:39" x14ac:dyDescent="0.25">
      <c r="A1178" s="5"/>
      <c r="B1178" s="50" t="s">
        <v>463</v>
      </c>
      <c r="C1178" s="6" t="s">
        <v>464</v>
      </c>
      <c r="D1178" s="6" t="s">
        <v>465</v>
      </c>
      <c r="E1178" s="67" t="s">
        <v>2633</v>
      </c>
      <c r="F1178" s="76"/>
      <c r="G1178" s="8">
        <v>100422</v>
      </c>
      <c r="H1178" s="90">
        <f>VLOOKUP(C1178,'[1]Actualisation du CIF'!B$7:G$1272,6,0)</f>
        <v>0.35808600000000002</v>
      </c>
      <c r="I1178" s="68">
        <v>0.35927700000000001</v>
      </c>
      <c r="J1178" s="11">
        <v>452.00700999999998</v>
      </c>
      <c r="K1178" s="11">
        <v>401.16184900000002</v>
      </c>
      <c r="L1178" s="51">
        <v>13084.275512</v>
      </c>
      <c r="M1178" s="41">
        <v>1330329</v>
      </c>
      <c r="N1178" s="21">
        <v>13.247386030949393</v>
      </c>
      <c r="O1178" s="8">
        <v>0</v>
      </c>
      <c r="P1178" s="23">
        <v>-2.8146132478549066E-2</v>
      </c>
      <c r="Q1178" s="24">
        <v>0</v>
      </c>
      <c r="R1178" s="24">
        <v>1</v>
      </c>
      <c r="S1178" s="42">
        <v>0</v>
      </c>
      <c r="T1178" s="32">
        <v>1330329</v>
      </c>
      <c r="U1178" s="39">
        <v>0</v>
      </c>
      <c r="V1178" s="64">
        <v>1463361.9000000001</v>
      </c>
      <c r="W1178" s="27">
        <v>14.572124634044334</v>
      </c>
      <c r="X1178" s="88">
        <v>0.1000000000000001</v>
      </c>
      <c r="Y1178" s="26">
        <v>2067042.0412115382</v>
      </c>
      <c r="Z1178" s="27">
        <v>20.58355779820695</v>
      </c>
      <c r="AA1178" s="89">
        <v>0.55378259153302545</v>
      </c>
      <c r="AB1178" s="67">
        <v>1</v>
      </c>
      <c r="AC1178" s="67">
        <v>0</v>
      </c>
      <c r="AD1178" s="75">
        <v>0</v>
      </c>
      <c r="AE1178" s="64">
        <v>1463361.9000000001</v>
      </c>
      <c r="AF1178" s="27">
        <f t="shared" si="193"/>
        <v>14.572124634044334</v>
      </c>
      <c r="AG1178" s="88">
        <f t="shared" si="200"/>
        <v>0.1000000000000001</v>
      </c>
      <c r="AH1178" s="26">
        <v>1939955.5420941571</v>
      </c>
      <c r="AI1178" s="27">
        <f t="shared" si="195"/>
        <v>19.318033320329778</v>
      </c>
      <c r="AJ1178" s="89">
        <f t="shared" si="201"/>
        <v>0.45825246393497931</v>
      </c>
      <c r="AK1178" s="67">
        <f t="shared" si="197"/>
        <v>1</v>
      </c>
      <c r="AL1178" s="67">
        <f t="shared" si="198"/>
        <v>0</v>
      </c>
      <c r="AM1178" s="75">
        <f t="shared" si="199"/>
        <v>0</v>
      </c>
    </row>
    <row r="1179" spans="1:39" x14ac:dyDescent="0.25">
      <c r="A1179" s="5"/>
      <c r="B1179" s="50" t="s">
        <v>463</v>
      </c>
      <c r="C1179" s="6" t="s">
        <v>2462</v>
      </c>
      <c r="D1179" s="6" t="s">
        <v>2463</v>
      </c>
      <c r="E1179" s="67" t="s">
        <v>947</v>
      </c>
      <c r="F1179" s="76"/>
      <c r="G1179" s="8">
        <v>30309</v>
      </c>
      <c r="H1179" s="90">
        <f>VLOOKUP(C1179,'[1]Actualisation du CIF'!B$7:G$1272,6,0)</f>
        <v>0.30766300000000002</v>
      </c>
      <c r="I1179" s="68">
        <v>0.30766300000000002</v>
      </c>
      <c r="J1179" s="11">
        <v>543.36461099999997</v>
      </c>
      <c r="K1179" s="11">
        <v>284.13949500000001</v>
      </c>
      <c r="L1179" s="51">
        <v>12737.654487</v>
      </c>
      <c r="M1179" s="41">
        <v>548</v>
      </c>
      <c r="N1179" s="21">
        <v>1.8080438153683723E-2</v>
      </c>
      <c r="O1179" s="8">
        <v>0</v>
      </c>
      <c r="P1179" s="23">
        <v>-0.9824281413745406</v>
      </c>
      <c r="Q1179" s="24">
        <v>0</v>
      </c>
      <c r="R1179" s="24">
        <v>1</v>
      </c>
      <c r="S1179" s="42">
        <v>0</v>
      </c>
      <c r="T1179" s="32">
        <v>151545</v>
      </c>
      <c r="U1179" s="39">
        <v>1</v>
      </c>
      <c r="V1179" s="64">
        <v>166699.5</v>
      </c>
      <c r="W1179" s="27">
        <v>5.5</v>
      </c>
      <c r="X1179" s="88" t="s">
        <v>2632</v>
      </c>
      <c r="Y1179" s="26">
        <v>244064.73795000007</v>
      </c>
      <c r="Z1179" s="27">
        <v>8.0525500000000019</v>
      </c>
      <c r="AA1179" s="89" t="s">
        <v>2632</v>
      </c>
      <c r="AB1179" s="67">
        <v>1</v>
      </c>
      <c r="AC1179" s="67">
        <v>0</v>
      </c>
      <c r="AD1179" s="75">
        <v>0</v>
      </c>
      <c r="AE1179" s="64">
        <v>166699.5</v>
      </c>
      <c r="AF1179" s="27">
        <f t="shared" si="193"/>
        <v>5.5</v>
      </c>
      <c r="AG1179" s="88" t="s">
        <v>2632</v>
      </c>
      <c r="AH1179" s="26">
        <v>244064.73795000007</v>
      </c>
      <c r="AI1179" s="27">
        <f t="shared" si="195"/>
        <v>8.0525500000000019</v>
      </c>
      <c r="AJ1179" s="89" t="s">
        <v>2632</v>
      </c>
      <c r="AK1179" s="67">
        <f t="shared" si="197"/>
        <v>1</v>
      </c>
      <c r="AL1179" s="67">
        <f t="shared" si="198"/>
        <v>0</v>
      </c>
      <c r="AM1179" s="75">
        <f t="shared" si="199"/>
        <v>0</v>
      </c>
    </row>
    <row r="1180" spans="1:39" x14ac:dyDescent="0.25">
      <c r="A1180" s="5"/>
      <c r="B1180" s="50" t="s">
        <v>463</v>
      </c>
      <c r="C1180" s="6" t="s">
        <v>2459</v>
      </c>
      <c r="D1180" s="6" t="s">
        <v>808</v>
      </c>
      <c r="E1180" s="67" t="s">
        <v>947</v>
      </c>
      <c r="F1180" s="76"/>
      <c r="G1180" s="8">
        <v>29077</v>
      </c>
      <c r="H1180" s="90">
        <f>VLOOKUP(C1180,'[1]Actualisation du CIF'!B$7:G$1272,6,0)</f>
        <v>0.25269200000000003</v>
      </c>
      <c r="I1180" s="68">
        <v>0.28209499999999998</v>
      </c>
      <c r="J1180" s="11">
        <v>345.86349999999999</v>
      </c>
      <c r="K1180" s="11">
        <v>284.13949500000001</v>
      </c>
      <c r="L1180" s="51">
        <v>12346.145343</v>
      </c>
      <c r="M1180" s="41">
        <v>133828</v>
      </c>
      <c r="N1180" s="21">
        <v>4.6025380885235752</v>
      </c>
      <c r="O1180" s="8">
        <v>0</v>
      </c>
      <c r="P1180" s="23">
        <v>-0.1678066604824342</v>
      </c>
      <c r="Q1180" s="24">
        <v>0</v>
      </c>
      <c r="R1180" s="24">
        <v>1</v>
      </c>
      <c r="S1180" s="42">
        <v>0</v>
      </c>
      <c r="T1180" s="32">
        <v>145385</v>
      </c>
      <c r="U1180" s="39">
        <v>1</v>
      </c>
      <c r="V1180" s="64">
        <v>159923.5</v>
      </c>
      <c r="W1180" s="27">
        <v>5.5</v>
      </c>
      <c r="X1180" s="88" t="s">
        <v>2632</v>
      </c>
      <c r="Y1180" s="26">
        <v>234143.99635000006</v>
      </c>
      <c r="Z1180" s="27">
        <v>8.0525500000000019</v>
      </c>
      <c r="AA1180" s="89" t="s">
        <v>2632</v>
      </c>
      <c r="AB1180" s="67">
        <v>1</v>
      </c>
      <c r="AC1180" s="67">
        <v>0</v>
      </c>
      <c r="AD1180" s="75">
        <v>0</v>
      </c>
      <c r="AE1180" s="64">
        <v>159923.5</v>
      </c>
      <c r="AF1180" s="27">
        <f t="shared" si="193"/>
        <v>5.5</v>
      </c>
      <c r="AG1180" s="88" t="s">
        <v>2632</v>
      </c>
      <c r="AH1180" s="26">
        <v>234143.99635000006</v>
      </c>
      <c r="AI1180" s="27">
        <f t="shared" si="195"/>
        <v>8.0525500000000019</v>
      </c>
      <c r="AJ1180" s="89" t="s">
        <v>2632</v>
      </c>
      <c r="AK1180" s="67">
        <f t="shared" si="197"/>
        <v>1</v>
      </c>
      <c r="AL1180" s="67">
        <f t="shared" si="198"/>
        <v>0</v>
      </c>
      <c r="AM1180" s="75">
        <f t="shared" si="199"/>
        <v>0</v>
      </c>
    </row>
    <row r="1181" spans="1:39" x14ac:dyDescent="0.25">
      <c r="A1181" s="5"/>
      <c r="B1181" s="50" t="s">
        <v>468</v>
      </c>
      <c r="C1181" s="6" t="s">
        <v>2468</v>
      </c>
      <c r="D1181" s="6" t="s">
        <v>2469</v>
      </c>
      <c r="E1181" s="67" t="s">
        <v>947</v>
      </c>
      <c r="F1181" s="76"/>
      <c r="G1181" s="8">
        <v>26799</v>
      </c>
      <c r="H1181" s="90">
        <f>VLOOKUP(C1181,'[1]Actualisation du CIF'!B$7:G$1272,6,0)</f>
        <v>0.34115000000000001</v>
      </c>
      <c r="I1181" s="68">
        <v>0.33720600000000001</v>
      </c>
      <c r="J1181" s="11">
        <v>175.48401100000001</v>
      </c>
      <c r="K1181" s="11">
        <v>284.13949500000001</v>
      </c>
      <c r="L1181" s="51">
        <v>13466.153704</v>
      </c>
      <c r="M1181" s="41">
        <v>399245</v>
      </c>
      <c r="N1181" s="21">
        <v>14.897757379006679</v>
      </c>
      <c r="O1181" s="8">
        <v>0</v>
      </c>
      <c r="P1181" s="23">
        <v>-9.778874668194272E-2</v>
      </c>
      <c r="Q1181" s="24">
        <v>0</v>
      </c>
      <c r="R1181" s="24">
        <v>1</v>
      </c>
      <c r="S1181" s="42">
        <v>0</v>
      </c>
      <c r="T1181" s="32">
        <v>399245</v>
      </c>
      <c r="U1181" s="39">
        <v>0</v>
      </c>
      <c r="V1181" s="64">
        <v>439169.50000000006</v>
      </c>
      <c r="W1181" s="27">
        <v>16.387533116907349</v>
      </c>
      <c r="X1181" s="88">
        <v>0.10000000000000014</v>
      </c>
      <c r="Y1181" s="26">
        <v>642988.06495000038</v>
      </c>
      <c r="Z1181" s="27">
        <v>23.99298723646406</v>
      </c>
      <c r="AA1181" s="89">
        <v>0.610510000000001</v>
      </c>
      <c r="AB1181" s="67">
        <v>1</v>
      </c>
      <c r="AC1181" s="67">
        <v>0</v>
      </c>
      <c r="AD1181" s="75">
        <v>0</v>
      </c>
      <c r="AE1181" s="64">
        <v>439169.50000000006</v>
      </c>
      <c r="AF1181" s="27">
        <f t="shared" si="193"/>
        <v>16.387533116907349</v>
      </c>
      <c r="AG1181" s="88">
        <f t="shared" ref="AG1181:AG1188" si="202">(AE1181-M1181)/M1181</f>
        <v>0.10000000000000014</v>
      </c>
      <c r="AH1181" s="26">
        <v>600859.54292251449</v>
      </c>
      <c r="AI1181" s="27">
        <f t="shared" si="195"/>
        <v>22.420968801914793</v>
      </c>
      <c r="AJ1181" s="89">
        <f t="shared" ref="AJ1181:AJ1188" si="203">(AH1181-M1181)/M1181</f>
        <v>0.50498952503478944</v>
      </c>
      <c r="AK1181" s="67">
        <f t="shared" si="197"/>
        <v>1</v>
      </c>
      <c r="AL1181" s="67">
        <f t="shared" si="198"/>
        <v>0</v>
      </c>
      <c r="AM1181" s="75">
        <f t="shared" si="199"/>
        <v>0</v>
      </c>
    </row>
    <row r="1182" spans="1:39" x14ac:dyDescent="0.25">
      <c r="A1182" s="5"/>
      <c r="B1182" s="50" t="s">
        <v>468</v>
      </c>
      <c r="C1182" s="6" t="s">
        <v>2466</v>
      </c>
      <c r="D1182" s="6" t="s">
        <v>2467</v>
      </c>
      <c r="E1182" s="67" t="s">
        <v>947</v>
      </c>
      <c r="F1182" s="76"/>
      <c r="G1182" s="8">
        <v>42817</v>
      </c>
      <c r="H1182" s="90">
        <f>VLOOKUP(C1182,'[1]Actualisation du CIF'!B$7:G$1272,6,0)</f>
        <v>0.35643599999999998</v>
      </c>
      <c r="I1182" s="68">
        <v>0.35511199999999998</v>
      </c>
      <c r="J1182" s="11">
        <v>208.55057600000001</v>
      </c>
      <c r="K1182" s="11">
        <v>284.13949500000001</v>
      </c>
      <c r="L1182" s="51">
        <v>12897.017121000001</v>
      </c>
      <c r="M1182" s="41">
        <v>671871</v>
      </c>
      <c r="N1182" s="21">
        <v>15.691687880981853</v>
      </c>
      <c r="O1182" s="8">
        <v>0</v>
      </c>
      <c r="P1182" s="23">
        <v>8.6776530700764642E-3</v>
      </c>
      <c r="Q1182" s="24">
        <v>1</v>
      </c>
      <c r="R1182" s="24">
        <v>0</v>
      </c>
      <c r="S1182" s="42">
        <v>0</v>
      </c>
      <c r="T1182" s="32">
        <v>671871</v>
      </c>
      <c r="U1182" s="39">
        <v>0</v>
      </c>
      <c r="V1182" s="64">
        <v>739058.10000000009</v>
      </c>
      <c r="W1182" s="27">
        <v>17.260856669080042</v>
      </c>
      <c r="X1182" s="88">
        <v>0.10000000000000014</v>
      </c>
      <c r="Y1182" s="26">
        <v>1023003.2941010853</v>
      </c>
      <c r="Z1182" s="27">
        <v>23.892456129600049</v>
      </c>
      <c r="AA1182" s="89">
        <v>0.52261861890316041</v>
      </c>
      <c r="AB1182" s="67">
        <v>1</v>
      </c>
      <c r="AC1182" s="67">
        <v>0</v>
      </c>
      <c r="AD1182" s="75">
        <v>0</v>
      </c>
      <c r="AE1182" s="64">
        <v>739058.10000000009</v>
      </c>
      <c r="AF1182" s="27">
        <f t="shared" si="193"/>
        <v>17.260856669080042</v>
      </c>
      <c r="AG1182" s="88">
        <f t="shared" si="202"/>
        <v>0.10000000000000014</v>
      </c>
      <c r="AH1182" s="26">
        <v>953100.86316946824</v>
      </c>
      <c r="AI1182" s="27">
        <f t="shared" si="195"/>
        <v>22.259870219059444</v>
      </c>
      <c r="AJ1182" s="89">
        <f t="shared" si="203"/>
        <v>0.41857717206051198</v>
      </c>
      <c r="AK1182" s="67">
        <f t="shared" si="197"/>
        <v>1</v>
      </c>
      <c r="AL1182" s="67">
        <f t="shared" si="198"/>
        <v>0</v>
      </c>
      <c r="AM1182" s="75">
        <f t="shared" si="199"/>
        <v>0</v>
      </c>
    </row>
    <row r="1183" spans="1:39" x14ac:dyDescent="0.25">
      <c r="A1183" s="5"/>
      <c r="B1183" s="50" t="s">
        <v>468</v>
      </c>
      <c r="C1183" s="6" t="s">
        <v>2579</v>
      </c>
      <c r="D1183" s="19" t="s">
        <v>2629</v>
      </c>
      <c r="E1183" s="67" t="s">
        <v>2562</v>
      </c>
      <c r="F1183" s="76" t="s">
        <v>2656</v>
      </c>
      <c r="G1183" s="8">
        <v>199319</v>
      </c>
      <c r="H1183" s="90">
        <f>VLOOKUP(C1183,'[1]Actualisation du CIF'!B$7:G$1272,6,0)</f>
        <v>0.270067</v>
      </c>
      <c r="I1183" s="68">
        <v>0.270067</v>
      </c>
      <c r="J1183" s="11">
        <v>344.36755699999998</v>
      </c>
      <c r="K1183" s="11">
        <v>585.37420134364731</v>
      </c>
      <c r="L1183" s="51">
        <v>13099.755071</v>
      </c>
      <c r="M1183" s="41">
        <v>7078012</v>
      </c>
      <c r="N1183" s="21">
        <v>35.510974869430413</v>
      </c>
      <c r="O1183" s="8">
        <v>0</v>
      </c>
      <c r="P1183" s="23">
        <v>0.12887953163430102</v>
      </c>
      <c r="Q1183" s="24">
        <v>1</v>
      </c>
      <c r="R1183" s="24">
        <v>0</v>
      </c>
      <c r="S1183" s="42">
        <v>0</v>
      </c>
      <c r="T1183" s="32">
        <v>7078012.0000000009</v>
      </c>
      <c r="U1183" s="39">
        <v>0</v>
      </c>
      <c r="V1183" s="64">
        <v>7078012.0000000009</v>
      </c>
      <c r="W1183" s="27">
        <v>35.510974869430413</v>
      </c>
      <c r="X1183" s="88">
        <v>1.315796829131511E-16</v>
      </c>
      <c r="Y1183" s="26">
        <v>5765085.0115749994</v>
      </c>
      <c r="Z1183" s="27">
        <v>28.923910974744</v>
      </c>
      <c r="AA1183" s="89">
        <v>-0.18549375000000007</v>
      </c>
      <c r="AB1183" s="67">
        <v>0</v>
      </c>
      <c r="AC1183" s="67">
        <v>1</v>
      </c>
      <c r="AD1183" s="75">
        <v>0</v>
      </c>
      <c r="AE1183" s="64">
        <v>7078012.0000000009</v>
      </c>
      <c r="AF1183" s="27">
        <f t="shared" si="193"/>
        <v>35.510974869430413</v>
      </c>
      <c r="AG1183" s="88">
        <f t="shared" si="202"/>
        <v>1.315796829131511E-16</v>
      </c>
      <c r="AH1183" s="26">
        <v>7078012.0000000009</v>
      </c>
      <c r="AI1183" s="27">
        <f t="shared" si="195"/>
        <v>35.510974869430413</v>
      </c>
      <c r="AJ1183" s="89">
        <f t="shared" si="203"/>
        <v>1.315796829131511E-16</v>
      </c>
      <c r="AK1183" s="67">
        <f t="shared" si="197"/>
        <v>0</v>
      </c>
      <c r="AL1183" s="67">
        <f t="shared" si="198"/>
        <v>0</v>
      </c>
      <c r="AM1183" s="75">
        <f t="shared" si="199"/>
        <v>1</v>
      </c>
    </row>
    <row r="1184" spans="1:39" x14ac:dyDescent="0.25">
      <c r="A1184" s="5"/>
      <c r="B1184" s="50" t="s">
        <v>468</v>
      </c>
      <c r="C1184" s="6" t="s">
        <v>2472</v>
      </c>
      <c r="D1184" s="6" t="s">
        <v>2473</v>
      </c>
      <c r="E1184" s="67" t="s">
        <v>947</v>
      </c>
      <c r="F1184" s="76"/>
      <c r="G1184" s="8">
        <v>30228</v>
      </c>
      <c r="H1184" s="90">
        <f>VLOOKUP(C1184,'[1]Actualisation du CIF'!B$7:G$1272,6,0)</f>
        <v>0.38952900000000001</v>
      </c>
      <c r="I1184" s="68">
        <v>0.45898600000000001</v>
      </c>
      <c r="J1184" s="11">
        <v>197.86082400000001</v>
      </c>
      <c r="K1184" s="11">
        <v>284.13949500000001</v>
      </c>
      <c r="L1184" s="51">
        <v>11492.984284</v>
      </c>
      <c r="M1184" s="41">
        <v>782175</v>
      </c>
      <c r="N1184" s="21">
        <v>25.875843588725687</v>
      </c>
      <c r="O1184" s="8">
        <v>0</v>
      </c>
      <c r="P1184" s="23">
        <v>-2.0712993266680862E-3</v>
      </c>
      <c r="Q1184" s="24">
        <v>0</v>
      </c>
      <c r="R1184" s="24">
        <v>1</v>
      </c>
      <c r="S1184" s="42">
        <v>0</v>
      </c>
      <c r="T1184" s="32">
        <v>782175</v>
      </c>
      <c r="U1184" s="39">
        <v>0</v>
      </c>
      <c r="V1184" s="64">
        <v>794459.33582496666</v>
      </c>
      <c r="W1184" s="27">
        <v>26.282232890861675</v>
      </c>
      <c r="X1184" s="88">
        <v>1.5705354715973615E-2</v>
      </c>
      <c r="Y1184" s="26">
        <v>837340.25056990818</v>
      </c>
      <c r="Z1184" s="27">
        <v>27.700815487955147</v>
      </c>
      <c r="AA1184" s="89">
        <v>7.0528015559060547E-2</v>
      </c>
      <c r="AB1184" s="67">
        <v>1</v>
      </c>
      <c r="AC1184" s="67">
        <v>0</v>
      </c>
      <c r="AD1184" s="75">
        <v>0</v>
      </c>
      <c r="AE1184" s="64">
        <v>832696.80996762461</v>
      </c>
      <c r="AF1184" s="27">
        <f t="shared" si="193"/>
        <v>27.547201600093445</v>
      </c>
      <c r="AG1184" s="88">
        <f t="shared" si="202"/>
        <v>6.4591440493015767E-2</v>
      </c>
      <c r="AH1184" s="26">
        <v>922565.84254629654</v>
      </c>
      <c r="AI1184" s="27">
        <f t="shared" si="195"/>
        <v>30.52024092054706</v>
      </c>
      <c r="AJ1184" s="89">
        <f t="shared" si="203"/>
        <v>0.17948776494556401</v>
      </c>
      <c r="AK1184" s="67">
        <f t="shared" si="197"/>
        <v>1</v>
      </c>
      <c r="AL1184" s="67">
        <f t="shared" si="198"/>
        <v>0</v>
      </c>
      <c r="AM1184" s="75">
        <f t="shared" si="199"/>
        <v>0</v>
      </c>
    </row>
    <row r="1185" spans="1:39" x14ac:dyDescent="0.25">
      <c r="A1185" s="5"/>
      <c r="B1185" s="50" t="s">
        <v>468</v>
      </c>
      <c r="C1185" s="6" t="s">
        <v>2464</v>
      </c>
      <c r="D1185" s="6" t="s">
        <v>2465</v>
      </c>
      <c r="E1185" s="67" t="s">
        <v>947</v>
      </c>
      <c r="F1185" s="76"/>
      <c r="G1185" s="8">
        <v>44666</v>
      </c>
      <c r="H1185" s="90">
        <f>VLOOKUP(C1185,'[1]Actualisation du CIF'!B$7:G$1272,6,0)</f>
        <v>0.59304299999999999</v>
      </c>
      <c r="I1185" s="68">
        <v>0.28572700000000001</v>
      </c>
      <c r="J1185" s="11">
        <v>648.25721999999996</v>
      </c>
      <c r="K1185" s="11">
        <v>284.13949500000001</v>
      </c>
      <c r="L1185" s="51">
        <v>11890.124457</v>
      </c>
      <c r="M1185" s="41">
        <v>488714</v>
      </c>
      <c r="N1185" s="21">
        <v>10.941521515246496</v>
      </c>
      <c r="O1185" s="8">
        <v>0</v>
      </c>
      <c r="P1185" s="23">
        <v>-1.7154130028770702E-4</v>
      </c>
      <c r="Q1185" s="24">
        <v>0</v>
      </c>
      <c r="R1185" s="24">
        <v>1</v>
      </c>
      <c r="S1185" s="42">
        <v>0</v>
      </c>
      <c r="T1185" s="32">
        <v>488714</v>
      </c>
      <c r="U1185" s="39">
        <v>0</v>
      </c>
      <c r="V1185" s="64">
        <v>537585.4</v>
      </c>
      <c r="W1185" s="27">
        <v>12.035673666771146</v>
      </c>
      <c r="X1185" s="88">
        <v>0.10000000000000005</v>
      </c>
      <c r="Y1185" s="26">
        <v>787078.78414000035</v>
      </c>
      <c r="Z1185" s="27">
        <v>17.621429815519644</v>
      </c>
      <c r="AA1185" s="89">
        <v>0.61051000000000077</v>
      </c>
      <c r="AB1185" s="67">
        <v>1</v>
      </c>
      <c r="AC1185" s="67">
        <v>0</v>
      </c>
      <c r="AD1185" s="75">
        <v>0</v>
      </c>
      <c r="AE1185" s="64">
        <v>537585.4</v>
      </c>
      <c r="AF1185" s="27">
        <f t="shared" si="193"/>
        <v>12.035673666771146</v>
      </c>
      <c r="AG1185" s="88">
        <f t="shared" si="202"/>
        <v>0.10000000000000005</v>
      </c>
      <c r="AH1185" s="26">
        <v>607693.70485132711</v>
      </c>
      <c r="AI1185" s="27">
        <f t="shared" si="195"/>
        <v>13.605286008402972</v>
      </c>
      <c r="AJ1185" s="89">
        <f t="shared" si="203"/>
        <v>0.2434546684795752</v>
      </c>
      <c r="AK1185" s="67">
        <f t="shared" si="197"/>
        <v>1</v>
      </c>
      <c r="AL1185" s="67">
        <f t="shared" si="198"/>
        <v>0</v>
      </c>
      <c r="AM1185" s="75">
        <f t="shared" si="199"/>
        <v>0</v>
      </c>
    </row>
    <row r="1186" spans="1:39" x14ac:dyDescent="0.25">
      <c r="A1186" s="5"/>
      <c r="B1186" s="50" t="s">
        <v>468</v>
      </c>
      <c r="C1186" s="6" t="s">
        <v>469</v>
      </c>
      <c r="D1186" s="6" t="s">
        <v>470</v>
      </c>
      <c r="E1186" s="67" t="s">
        <v>2633</v>
      </c>
      <c r="F1186" s="76"/>
      <c r="G1186" s="8">
        <v>89412</v>
      </c>
      <c r="H1186" s="90">
        <f>VLOOKUP(C1186,'[1]Actualisation du CIF'!B$7:G$1272,6,0)</f>
        <v>0.47179900000000002</v>
      </c>
      <c r="I1186" s="68">
        <v>0.432058</v>
      </c>
      <c r="J1186" s="11">
        <v>473.66579400000001</v>
      </c>
      <c r="K1186" s="11">
        <v>401.16184900000002</v>
      </c>
      <c r="L1186" s="51">
        <v>12606.199517999999</v>
      </c>
      <c r="M1186" s="41">
        <v>2085054</v>
      </c>
      <c r="N1186" s="21">
        <v>23.319621527311771</v>
      </c>
      <c r="O1186" s="8">
        <v>0</v>
      </c>
      <c r="P1186" s="23">
        <v>-0.10734400791591793</v>
      </c>
      <c r="Q1186" s="24">
        <v>0</v>
      </c>
      <c r="R1186" s="24">
        <v>1</v>
      </c>
      <c r="S1186" s="42">
        <v>0</v>
      </c>
      <c r="T1186" s="32">
        <v>2085054</v>
      </c>
      <c r="U1186" s="39">
        <v>0</v>
      </c>
      <c r="V1186" s="64">
        <v>2293559.4000000004</v>
      </c>
      <c r="W1186" s="27">
        <v>25.65158368004295</v>
      </c>
      <c r="X1186" s="88">
        <v>0.10000000000000017</v>
      </c>
      <c r="Y1186" s="26">
        <v>2425762.0113921473</v>
      </c>
      <c r="Z1186" s="27">
        <v>27.13016162698684</v>
      </c>
      <c r="AA1186" s="89">
        <v>0.16340488610469911</v>
      </c>
      <c r="AB1186" s="67">
        <v>1</v>
      </c>
      <c r="AC1186" s="67">
        <v>0</v>
      </c>
      <c r="AD1186" s="75">
        <v>0</v>
      </c>
      <c r="AE1186" s="64">
        <v>2085054</v>
      </c>
      <c r="AF1186" s="27">
        <f t="shared" si="193"/>
        <v>23.319621527311771</v>
      </c>
      <c r="AG1186" s="88">
        <f t="shared" si="202"/>
        <v>0</v>
      </c>
      <c r="AH1186" s="26">
        <v>2085054</v>
      </c>
      <c r="AI1186" s="27">
        <f t="shared" si="195"/>
        <v>23.319621527311771</v>
      </c>
      <c r="AJ1186" s="89">
        <f t="shared" si="203"/>
        <v>0</v>
      </c>
      <c r="AK1186" s="67">
        <f t="shared" si="197"/>
        <v>0</v>
      </c>
      <c r="AL1186" s="67">
        <f t="shared" si="198"/>
        <v>0</v>
      </c>
      <c r="AM1186" s="75">
        <f t="shared" si="199"/>
        <v>1</v>
      </c>
    </row>
    <row r="1187" spans="1:39" x14ac:dyDescent="0.25">
      <c r="A1187" s="5"/>
      <c r="B1187" s="50" t="s">
        <v>468</v>
      </c>
      <c r="C1187" s="6" t="s">
        <v>2470</v>
      </c>
      <c r="D1187" s="6" t="s">
        <v>2471</v>
      </c>
      <c r="E1187" s="67" t="s">
        <v>947</v>
      </c>
      <c r="F1187" s="76"/>
      <c r="G1187" s="8">
        <v>26254</v>
      </c>
      <c r="H1187" s="90">
        <f>VLOOKUP(C1187,'[1]Actualisation du CIF'!B$7:G$1272,6,0)</f>
        <v>0.33583499999999999</v>
      </c>
      <c r="I1187" s="68">
        <v>0.30966500000000002</v>
      </c>
      <c r="J1187" s="11">
        <v>229.951436</v>
      </c>
      <c r="K1187" s="11">
        <v>284.13949500000001</v>
      </c>
      <c r="L1187" s="51">
        <v>11756.973588999999</v>
      </c>
      <c r="M1187" s="41">
        <v>374367</v>
      </c>
      <c r="N1187" s="21">
        <v>14.259427134912775</v>
      </c>
      <c r="O1187" s="8">
        <v>0</v>
      </c>
      <c r="P1187" s="23">
        <v>-6.9442897422024232E-4</v>
      </c>
      <c r="Q1187" s="24">
        <v>0</v>
      </c>
      <c r="R1187" s="24">
        <v>1</v>
      </c>
      <c r="S1187" s="42">
        <v>0</v>
      </c>
      <c r="T1187" s="32">
        <v>374367</v>
      </c>
      <c r="U1187" s="39">
        <v>0</v>
      </c>
      <c r="V1187" s="64">
        <v>411803.7</v>
      </c>
      <c r="W1187" s="27">
        <v>15.685369848404052</v>
      </c>
      <c r="X1187" s="88">
        <v>0.10000000000000003</v>
      </c>
      <c r="Y1187" s="26">
        <v>587816.91517413198</v>
      </c>
      <c r="Z1187" s="27">
        <v>22.38961358932475</v>
      </c>
      <c r="AA1187" s="89">
        <v>0.57016220760412106</v>
      </c>
      <c r="AB1187" s="67">
        <v>1</v>
      </c>
      <c r="AC1187" s="67">
        <v>0</v>
      </c>
      <c r="AD1187" s="75">
        <v>0</v>
      </c>
      <c r="AE1187" s="64">
        <v>411803.7</v>
      </c>
      <c r="AF1187" s="27">
        <f t="shared" si="193"/>
        <v>15.685369848404052</v>
      </c>
      <c r="AG1187" s="88">
        <f t="shared" si="202"/>
        <v>0.10000000000000003</v>
      </c>
      <c r="AH1187" s="26">
        <v>506862.66252075002</v>
      </c>
      <c r="AI1187" s="27">
        <f t="shared" si="195"/>
        <v>19.306111926592138</v>
      </c>
      <c r="AJ1187" s="89">
        <f t="shared" si="203"/>
        <v>0.35391918230172537</v>
      </c>
      <c r="AK1187" s="67">
        <f t="shared" si="197"/>
        <v>1</v>
      </c>
      <c r="AL1187" s="67">
        <f t="shared" si="198"/>
        <v>0</v>
      </c>
      <c r="AM1187" s="75">
        <f t="shared" si="199"/>
        <v>0</v>
      </c>
    </row>
    <row r="1188" spans="1:39" x14ac:dyDescent="0.25">
      <c r="A1188" s="5"/>
      <c r="B1188" s="50" t="s">
        <v>471</v>
      </c>
      <c r="C1188" s="6" t="s">
        <v>2488</v>
      </c>
      <c r="D1188" s="6" t="s">
        <v>2489</v>
      </c>
      <c r="E1188" s="67" t="s">
        <v>947</v>
      </c>
      <c r="F1188" s="76"/>
      <c r="G1188" s="8">
        <v>9913</v>
      </c>
      <c r="H1188" s="90">
        <f>VLOOKUP(C1188,'[1]Actualisation du CIF'!B$7:G$1272,6,0)</f>
        <v>0.42005900000000002</v>
      </c>
      <c r="I1188" s="68">
        <v>0.42005900000000002</v>
      </c>
      <c r="J1188" s="11">
        <v>176.35952800000001</v>
      </c>
      <c r="K1188" s="11">
        <v>284.13949500000001</v>
      </c>
      <c r="L1188" s="51">
        <v>12785.032722</v>
      </c>
      <c r="M1188" s="41">
        <v>233572</v>
      </c>
      <c r="N1188" s="21">
        <v>23.562191062241499</v>
      </c>
      <c r="O1188" s="8">
        <v>0</v>
      </c>
      <c r="P1188" s="23">
        <v>-7.8353616714522956E-2</v>
      </c>
      <c r="Q1188" s="24">
        <v>0</v>
      </c>
      <c r="R1188" s="24">
        <v>1</v>
      </c>
      <c r="S1188" s="42">
        <v>0</v>
      </c>
      <c r="T1188" s="32">
        <v>233571.99999999997</v>
      </c>
      <c r="U1188" s="39">
        <v>0</v>
      </c>
      <c r="V1188" s="64">
        <v>256929.19999999998</v>
      </c>
      <c r="W1188" s="27">
        <v>25.918410168465648</v>
      </c>
      <c r="X1188" s="88">
        <v>9.9999999999999922E-2</v>
      </c>
      <c r="Y1188" s="26">
        <v>300058.1220105344</v>
      </c>
      <c r="Z1188" s="27">
        <v>30.269153839456713</v>
      </c>
      <c r="AA1188" s="89">
        <v>0.28464936726377477</v>
      </c>
      <c r="AB1188" s="67">
        <v>1</v>
      </c>
      <c r="AC1188" s="67">
        <v>0</v>
      </c>
      <c r="AD1188" s="75">
        <v>0</v>
      </c>
      <c r="AE1188" s="64">
        <v>253233.73700384126</v>
      </c>
      <c r="AF1188" s="27">
        <f t="shared" si="193"/>
        <v>25.545620599600653</v>
      </c>
      <c r="AG1188" s="88">
        <f t="shared" si="202"/>
        <v>8.4178484595076736E-2</v>
      </c>
      <c r="AH1188" s="26">
        <v>280564.05782217346</v>
      </c>
      <c r="AI1188" s="27">
        <f t="shared" si="195"/>
        <v>28.30263873924881</v>
      </c>
      <c r="AJ1188" s="89">
        <f t="shared" si="203"/>
        <v>0.2011887461775104</v>
      </c>
      <c r="AK1188" s="67">
        <f t="shared" si="197"/>
        <v>1</v>
      </c>
      <c r="AL1188" s="67">
        <f t="shared" si="198"/>
        <v>0</v>
      </c>
      <c r="AM1188" s="75">
        <f t="shared" si="199"/>
        <v>0</v>
      </c>
    </row>
    <row r="1189" spans="1:39" x14ac:dyDescent="0.25">
      <c r="A1189" s="5"/>
      <c r="B1189" s="50" t="s">
        <v>471</v>
      </c>
      <c r="C1189" s="6" t="s">
        <v>2496</v>
      </c>
      <c r="D1189" s="6" t="s">
        <v>2497</v>
      </c>
      <c r="E1189" s="67" t="s">
        <v>947</v>
      </c>
      <c r="F1189" s="76"/>
      <c r="G1189" s="8">
        <v>27620</v>
      </c>
      <c r="H1189" s="90">
        <f>VLOOKUP(C1189,'[1]Actualisation du CIF'!B$7:G$1272,6,0)</f>
        <v>0.35583199999999998</v>
      </c>
      <c r="I1189" s="68">
        <v>0.35924400000000001</v>
      </c>
      <c r="J1189" s="11">
        <v>502.52288199999998</v>
      </c>
      <c r="K1189" s="11">
        <v>284.13949500000001</v>
      </c>
      <c r="L1189" s="51">
        <v>12605.413537</v>
      </c>
      <c r="M1189" s="41">
        <v>33710</v>
      </c>
      <c r="N1189" s="21">
        <v>1.220492396813903</v>
      </c>
      <c r="O1189" s="8">
        <v>0</v>
      </c>
      <c r="P1189" s="23">
        <v>-0.53933660104156034</v>
      </c>
      <c r="Q1189" s="24">
        <v>0</v>
      </c>
      <c r="R1189" s="24">
        <v>1</v>
      </c>
      <c r="S1189" s="42">
        <v>0</v>
      </c>
      <c r="T1189" s="32">
        <v>138100</v>
      </c>
      <c r="U1189" s="39">
        <v>1</v>
      </c>
      <c r="V1189" s="64">
        <v>151910</v>
      </c>
      <c r="W1189" s="27">
        <v>5.5</v>
      </c>
      <c r="X1189" s="88" t="s">
        <v>2632</v>
      </c>
      <c r="Y1189" s="26">
        <v>222411.43099999998</v>
      </c>
      <c r="Z1189" s="27">
        <v>8.0525500000000001</v>
      </c>
      <c r="AA1189" s="89" t="s">
        <v>2632</v>
      </c>
      <c r="AB1189" s="67">
        <v>1</v>
      </c>
      <c r="AC1189" s="67">
        <v>0</v>
      </c>
      <c r="AD1189" s="75">
        <v>0</v>
      </c>
      <c r="AE1189" s="64">
        <v>151910</v>
      </c>
      <c r="AF1189" s="27">
        <f t="shared" si="193"/>
        <v>5.5</v>
      </c>
      <c r="AG1189" s="88" t="s">
        <v>2632</v>
      </c>
      <c r="AH1189" s="26">
        <v>222411.4310000001</v>
      </c>
      <c r="AI1189" s="27">
        <f t="shared" si="195"/>
        <v>8.0525500000000036</v>
      </c>
      <c r="AJ1189" s="89" t="s">
        <v>2632</v>
      </c>
      <c r="AK1189" s="67">
        <f t="shared" si="197"/>
        <v>1</v>
      </c>
      <c r="AL1189" s="67">
        <f t="shared" si="198"/>
        <v>0</v>
      </c>
      <c r="AM1189" s="75">
        <f t="shared" si="199"/>
        <v>0</v>
      </c>
    </row>
    <row r="1190" spans="1:39" x14ac:dyDescent="0.25">
      <c r="A1190" s="5"/>
      <c r="B1190" s="50" t="s">
        <v>471</v>
      </c>
      <c r="C1190" s="6" t="s">
        <v>2474</v>
      </c>
      <c r="D1190" s="6" t="s">
        <v>2475</v>
      </c>
      <c r="E1190" s="67" t="s">
        <v>947</v>
      </c>
      <c r="F1190" s="76"/>
      <c r="G1190" s="8">
        <v>30021</v>
      </c>
      <c r="H1190" s="90">
        <f>VLOOKUP(C1190,'[1]Actualisation du CIF'!B$7:G$1272,6,0)</f>
        <v>0.329677</v>
      </c>
      <c r="I1190" s="68">
        <v>0.18546499999999999</v>
      </c>
      <c r="J1190" s="11">
        <v>230.75973500000001</v>
      </c>
      <c r="K1190" s="11">
        <v>284.13949500000001</v>
      </c>
      <c r="L1190" s="51">
        <v>12815.829406999999</v>
      </c>
      <c r="M1190" s="41">
        <v>285242</v>
      </c>
      <c r="N1190" s="21">
        <v>9.5014156756936803</v>
      </c>
      <c r="O1190" s="8">
        <v>0</v>
      </c>
      <c r="P1190" s="23">
        <v>3.1853621136697504E-3</v>
      </c>
      <c r="Q1190" s="24">
        <v>1</v>
      </c>
      <c r="R1190" s="24">
        <v>0</v>
      </c>
      <c r="S1190" s="42">
        <v>0</v>
      </c>
      <c r="T1190" s="32">
        <v>285242</v>
      </c>
      <c r="U1190" s="39">
        <v>0</v>
      </c>
      <c r="V1190" s="64">
        <v>313766.2</v>
      </c>
      <c r="W1190" s="27">
        <v>10.45155724326305</v>
      </c>
      <c r="X1190" s="88">
        <v>0.10000000000000005</v>
      </c>
      <c r="Y1190" s="26">
        <v>459385.09342000022</v>
      </c>
      <c r="Z1190" s="27">
        <v>15.302124959861438</v>
      </c>
      <c r="AA1190" s="89">
        <v>0.61051000000000077</v>
      </c>
      <c r="AB1190" s="67">
        <v>1</v>
      </c>
      <c r="AC1190" s="67">
        <v>0</v>
      </c>
      <c r="AD1190" s="75">
        <v>0</v>
      </c>
      <c r="AE1190" s="64">
        <v>303694.42980580783</v>
      </c>
      <c r="AF1190" s="27">
        <f t="shared" si="193"/>
        <v>10.116066413704001</v>
      </c>
      <c r="AG1190" s="88">
        <f>(AE1190-M1190)/M1190</f>
        <v>6.4690437613702842E-2</v>
      </c>
      <c r="AH1190" s="26">
        <v>336470.73479398293</v>
      </c>
      <c r="AI1190" s="27">
        <f t="shared" si="195"/>
        <v>11.207845667831949</v>
      </c>
      <c r="AJ1190" s="89">
        <f>(AH1190-M1190)/M1190</f>
        <v>0.17959744635776967</v>
      </c>
      <c r="AK1190" s="67">
        <f t="shared" si="197"/>
        <v>1</v>
      </c>
      <c r="AL1190" s="67">
        <f t="shared" si="198"/>
        <v>0</v>
      </c>
      <c r="AM1190" s="75">
        <f t="shared" si="199"/>
        <v>0</v>
      </c>
    </row>
    <row r="1191" spans="1:39" x14ac:dyDescent="0.25">
      <c r="A1191" s="5"/>
      <c r="B1191" s="50" t="s">
        <v>471</v>
      </c>
      <c r="C1191" s="6" t="s">
        <v>2492</v>
      </c>
      <c r="D1191" s="6" t="s">
        <v>2493</v>
      </c>
      <c r="E1191" s="67" t="s">
        <v>947</v>
      </c>
      <c r="F1191" s="76"/>
      <c r="G1191" s="8">
        <v>13722</v>
      </c>
      <c r="H1191" s="90">
        <f>VLOOKUP(C1191,'[1]Actualisation du CIF'!B$7:G$1272,6,0)</f>
        <v>0.309255</v>
      </c>
      <c r="I1191" s="68">
        <v>0.355985</v>
      </c>
      <c r="J1191" s="11">
        <v>183.17665099999999</v>
      </c>
      <c r="K1191" s="11">
        <v>284.13949500000001</v>
      </c>
      <c r="L1191" s="51">
        <v>11395.543648000001</v>
      </c>
      <c r="M1191" s="41">
        <v>272532</v>
      </c>
      <c r="N1191" s="21">
        <v>19.860953213817229</v>
      </c>
      <c r="O1191" s="8">
        <v>0</v>
      </c>
      <c r="P1191" s="23">
        <v>4.3468384826238129E-3</v>
      </c>
      <c r="Q1191" s="24">
        <v>1</v>
      </c>
      <c r="R1191" s="24">
        <v>0</v>
      </c>
      <c r="S1191" s="42">
        <v>0</v>
      </c>
      <c r="T1191" s="32">
        <v>272532</v>
      </c>
      <c r="U1191" s="39">
        <v>0</v>
      </c>
      <c r="V1191" s="64">
        <v>296177.89260743035</v>
      </c>
      <c r="W1191" s="27">
        <v>21.584163577279575</v>
      </c>
      <c r="X1191" s="88">
        <v>8.6763729057249592E-2</v>
      </c>
      <c r="Y1191" s="26">
        <v>312164.08395735966</v>
      </c>
      <c r="Z1191" s="27">
        <v>22.749168048197031</v>
      </c>
      <c r="AA1191" s="89">
        <v>0.14542176315940755</v>
      </c>
      <c r="AB1191" s="67">
        <v>1</v>
      </c>
      <c r="AC1191" s="67">
        <v>0</v>
      </c>
      <c r="AD1191" s="75">
        <v>0</v>
      </c>
      <c r="AE1191" s="64">
        <v>299785.2</v>
      </c>
      <c r="AF1191" s="27">
        <f t="shared" si="193"/>
        <v>21.847048535198951</v>
      </c>
      <c r="AG1191" s="88">
        <f>(AE1191-M1191)/M1191</f>
        <v>0.10000000000000005</v>
      </c>
      <c r="AH1191" s="26">
        <v>335977.78173008189</v>
      </c>
      <c r="AI1191" s="27">
        <f t="shared" si="195"/>
        <v>24.484607326197484</v>
      </c>
      <c r="AJ1191" s="89">
        <f>(AH1191-M1191)/M1191</f>
        <v>0.23280121868287718</v>
      </c>
      <c r="AK1191" s="67">
        <f t="shared" si="197"/>
        <v>1</v>
      </c>
      <c r="AL1191" s="67">
        <f t="shared" si="198"/>
        <v>0</v>
      </c>
      <c r="AM1191" s="75">
        <f t="shared" si="199"/>
        <v>0</v>
      </c>
    </row>
    <row r="1192" spans="1:39" x14ac:dyDescent="0.25">
      <c r="A1192" s="5"/>
      <c r="B1192" s="50" t="s">
        <v>471</v>
      </c>
      <c r="C1192" s="6" t="s">
        <v>2486</v>
      </c>
      <c r="D1192" s="6" t="s">
        <v>2487</v>
      </c>
      <c r="E1192" s="67" t="s">
        <v>947</v>
      </c>
      <c r="F1192" s="76"/>
      <c r="G1192" s="8">
        <v>14332</v>
      </c>
      <c r="H1192" s="90">
        <f>VLOOKUP(C1192,'[1]Actualisation du CIF'!B$7:G$1272,6,0)</f>
        <v>0.33278600000000003</v>
      </c>
      <c r="I1192" s="68">
        <v>0.31978800000000002</v>
      </c>
      <c r="J1192" s="11">
        <v>190.084496</v>
      </c>
      <c r="K1192" s="11">
        <v>284.13949500000001</v>
      </c>
      <c r="L1192" s="51">
        <v>12000.8298</v>
      </c>
      <c r="M1192" s="41">
        <v>313484</v>
      </c>
      <c r="N1192" s="21">
        <v>21.873011442924923</v>
      </c>
      <c r="O1192" s="8">
        <v>0</v>
      </c>
      <c r="P1192" s="23">
        <v>2.6727640008727821E-3</v>
      </c>
      <c r="Q1192" s="24">
        <v>1</v>
      </c>
      <c r="R1192" s="24">
        <v>0</v>
      </c>
      <c r="S1192" s="42">
        <v>0</v>
      </c>
      <c r="T1192" s="32">
        <v>313484</v>
      </c>
      <c r="U1192" s="39">
        <v>0</v>
      </c>
      <c r="V1192" s="64">
        <v>322316.01807623473</v>
      </c>
      <c r="W1192" s="27">
        <v>22.489256075651319</v>
      </c>
      <c r="X1192" s="88">
        <v>2.8173744357717554E-2</v>
      </c>
      <c r="Y1192" s="26">
        <v>339713.01383021392</v>
      </c>
      <c r="Z1192" s="27">
        <v>23.703112882376075</v>
      </c>
      <c r="AA1192" s="89">
        <v>8.3669386093752546E-2</v>
      </c>
      <c r="AB1192" s="67">
        <v>1</v>
      </c>
      <c r="AC1192" s="67">
        <v>0</v>
      </c>
      <c r="AD1192" s="75">
        <v>0</v>
      </c>
      <c r="AE1192" s="64">
        <v>297809.8</v>
      </c>
      <c r="AF1192" s="27">
        <f t="shared" si="193"/>
        <v>20.779360870778675</v>
      </c>
      <c r="AG1192" s="88">
        <f>(AE1192-M1192)/M1192</f>
        <v>-5.0000000000000037E-2</v>
      </c>
      <c r="AH1192" s="26">
        <v>305241.76853791263</v>
      </c>
      <c r="AI1192" s="27">
        <f t="shared" si="195"/>
        <v>21.297918541579168</v>
      </c>
      <c r="AJ1192" s="89">
        <f>(AH1192-M1192)/M1192</f>
        <v>-2.629235132283423E-2</v>
      </c>
      <c r="AK1192" s="67">
        <f t="shared" si="197"/>
        <v>0</v>
      </c>
      <c r="AL1192" s="67">
        <f t="shared" si="198"/>
        <v>1</v>
      </c>
      <c r="AM1192" s="75">
        <f t="shared" si="199"/>
        <v>0</v>
      </c>
    </row>
    <row r="1193" spans="1:39" x14ac:dyDescent="0.25">
      <c r="A1193" s="5"/>
      <c r="B1193" s="50" t="s">
        <v>471</v>
      </c>
      <c r="C1193" s="6" t="s">
        <v>2476</v>
      </c>
      <c r="D1193" s="6" t="s">
        <v>2477</v>
      </c>
      <c r="E1193" s="67" t="s">
        <v>947</v>
      </c>
      <c r="F1193" s="76"/>
      <c r="G1193" s="8">
        <v>27995</v>
      </c>
      <c r="H1193" s="90">
        <f>VLOOKUP(C1193,'[1]Actualisation du CIF'!B$7:G$1272,6,0)</f>
        <v>0.328376</v>
      </c>
      <c r="I1193" s="68">
        <v>0.38728499999999999</v>
      </c>
      <c r="J1193" s="11">
        <v>154.49273099999999</v>
      </c>
      <c r="K1193" s="11">
        <v>284.13949500000001</v>
      </c>
      <c r="L1193" s="51">
        <v>11001.200642</v>
      </c>
      <c r="M1193" s="41">
        <v>791734</v>
      </c>
      <c r="N1193" s="21">
        <v>28.281264511519915</v>
      </c>
      <c r="O1193" s="8">
        <v>0</v>
      </c>
      <c r="P1193" s="23">
        <v>-2.4184612138194689E-3</v>
      </c>
      <c r="Q1193" s="24">
        <v>0</v>
      </c>
      <c r="R1193" s="24">
        <v>1</v>
      </c>
      <c r="S1193" s="42">
        <v>0</v>
      </c>
      <c r="T1193" s="32">
        <v>791734</v>
      </c>
      <c r="U1193" s="39">
        <v>0</v>
      </c>
      <c r="V1193" s="64">
        <v>752147.29999999993</v>
      </c>
      <c r="W1193" s="27">
        <v>26.867201285943917</v>
      </c>
      <c r="X1193" s="88">
        <v>-5.0000000000000086E-2</v>
      </c>
      <c r="Y1193" s="26">
        <v>735832.69621180219</v>
      </c>
      <c r="Z1193" s="27">
        <v>26.284432799135637</v>
      </c>
      <c r="AA1193" s="89">
        <v>-7.0606167965753405E-2</v>
      </c>
      <c r="AB1193" s="67">
        <v>0</v>
      </c>
      <c r="AC1193" s="67">
        <v>1</v>
      </c>
      <c r="AD1193" s="75">
        <v>0</v>
      </c>
      <c r="AE1193" s="64">
        <v>791734</v>
      </c>
      <c r="AF1193" s="27">
        <f t="shared" si="193"/>
        <v>28.281264511519915</v>
      </c>
      <c r="AG1193" s="88">
        <f>(AE1193-M1193)/M1193</f>
        <v>0</v>
      </c>
      <c r="AH1193" s="26">
        <v>811328.31926137395</v>
      </c>
      <c r="AI1193" s="27">
        <f t="shared" si="195"/>
        <v>28.981186614087299</v>
      </c>
      <c r="AJ1193" s="89">
        <f>(AH1193-M1193)/M1193</f>
        <v>2.4748614132238798E-2</v>
      </c>
      <c r="AK1193" s="67">
        <f t="shared" si="197"/>
        <v>1</v>
      </c>
      <c r="AL1193" s="67">
        <f t="shared" si="198"/>
        <v>0</v>
      </c>
      <c r="AM1193" s="75">
        <f t="shared" si="199"/>
        <v>0</v>
      </c>
    </row>
    <row r="1194" spans="1:39" x14ac:dyDescent="0.25">
      <c r="A1194" s="5"/>
      <c r="B1194" s="50" t="s">
        <v>471</v>
      </c>
      <c r="C1194" s="6" t="s">
        <v>2490</v>
      </c>
      <c r="D1194" s="6" t="s">
        <v>2491</v>
      </c>
      <c r="E1194" s="67" t="s">
        <v>947</v>
      </c>
      <c r="F1194" s="76"/>
      <c r="G1194" s="8">
        <v>13488</v>
      </c>
      <c r="H1194" s="90">
        <f>VLOOKUP(C1194,'[1]Actualisation du CIF'!B$7:G$1272,6,0)</f>
        <v>0.34460400000000002</v>
      </c>
      <c r="I1194" s="68">
        <v>0.34460400000000002</v>
      </c>
      <c r="J1194" s="11">
        <v>325.90695399999998</v>
      </c>
      <c r="K1194" s="11">
        <v>284.13949500000001</v>
      </c>
      <c r="L1194" s="51">
        <v>12865.042871</v>
      </c>
      <c r="M1194" s="41">
        <v>53499</v>
      </c>
      <c r="N1194" s="21">
        <v>3.9664145907473309</v>
      </c>
      <c r="O1194" s="8">
        <v>0</v>
      </c>
      <c r="P1194" s="23">
        <v>-0.2606364916301635</v>
      </c>
      <c r="Q1194" s="24">
        <v>0</v>
      </c>
      <c r="R1194" s="24">
        <v>1</v>
      </c>
      <c r="S1194" s="42">
        <v>0</v>
      </c>
      <c r="T1194" s="32">
        <v>67440</v>
      </c>
      <c r="U1194" s="39">
        <v>1</v>
      </c>
      <c r="V1194" s="64">
        <v>74184</v>
      </c>
      <c r="W1194" s="27">
        <v>5.5</v>
      </c>
      <c r="X1194" s="88" t="s">
        <v>2632</v>
      </c>
      <c r="Y1194" s="26">
        <v>108612.79440000007</v>
      </c>
      <c r="Z1194" s="27">
        <v>8.0525500000000054</v>
      </c>
      <c r="AA1194" s="89" t="s">
        <v>2632</v>
      </c>
      <c r="AB1194" s="67">
        <v>1</v>
      </c>
      <c r="AC1194" s="67">
        <v>0</v>
      </c>
      <c r="AD1194" s="75">
        <v>0</v>
      </c>
      <c r="AE1194" s="64">
        <v>74184</v>
      </c>
      <c r="AF1194" s="27">
        <f t="shared" si="193"/>
        <v>5.5</v>
      </c>
      <c r="AG1194" s="88" t="s">
        <v>2632</v>
      </c>
      <c r="AH1194" s="26">
        <v>108612.79440000007</v>
      </c>
      <c r="AI1194" s="27">
        <f t="shared" si="195"/>
        <v>8.0525500000000054</v>
      </c>
      <c r="AJ1194" s="89" t="s">
        <v>2632</v>
      </c>
      <c r="AK1194" s="67">
        <f t="shared" si="197"/>
        <v>1</v>
      </c>
      <c r="AL1194" s="67">
        <f t="shared" si="198"/>
        <v>0</v>
      </c>
      <c r="AM1194" s="75">
        <f t="shared" si="199"/>
        <v>0</v>
      </c>
    </row>
    <row r="1195" spans="1:39" x14ac:dyDescent="0.25">
      <c r="A1195" s="5"/>
      <c r="B1195" s="50" t="s">
        <v>471</v>
      </c>
      <c r="C1195" s="6" t="s">
        <v>2482</v>
      </c>
      <c r="D1195" s="6" t="s">
        <v>2483</v>
      </c>
      <c r="E1195" s="67" t="s">
        <v>947</v>
      </c>
      <c r="F1195" s="76"/>
      <c r="G1195" s="8">
        <v>6224</v>
      </c>
      <c r="H1195" s="90">
        <f>VLOOKUP(C1195,'[1]Actualisation du CIF'!B$7:G$1272,6,0)</f>
        <v>0.35175499999999998</v>
      </c>
      <c r="I1195" s="68">
        <v>0.35175499999999998</v>
      </c>
      <c r="J1195" s="11">
        <v>94.914041999999995</v>
      </c>
      <c r="K1195" s="11">
        <v>284.13949500000001</v>
      </c>
      <c r="L1195" s="51">
        <v>11664.539309</v>
      </c>
      <c r="M1195" s="41">
        <v>134060</v>
      </c>
      <c r="N1195" s="21">
        <v>21.539203084832906</v>
      </c>
      <c r="O1195" s="8">
        <v>0</v>
      </c>
      <c r="P1195" s="23">
        <v>-3.8174314895313981E-3</v>
      </c>
      <c r="Q1195" s="24">
        <v>0</v>
      </c>
      <c r="R1195" s="24">
        <v>1</v>
      </c>
      <c r="S1195" s="42">
        <v>0</v>
      </c>
      <c r="T1195" s="32">
        <v>134060</v>
      </c>
      <c r="U1195" s="39">
        <v>0</v>
      </c>
      <c r="V1195" s="64">
        <v>147466</v>
      </c>
      <c r="W1195" s="27">
        <v>23.693123393316196</v>
      </c>
      <c r="X1195" s="88">
        <v>0.1</v>
      </c>
      <c r="Y1195" s="26">
        <v>215904.97060000006</v>
      </c>
      <c r="Z1195" s="27">
        <v>34.689101960154254</v>
      </c>
      <c r="AA1195" s="89">
        <v>0.61051000000000044</v>
      </c>
      <c r="AB1195" s="67">
        <v>1</v>
      </c>
      <c r="AC1195" s="67">
        <v>0</v>
      </c>
      <c r="AD1195" s="75">
        <v>0</v>
      </c>
      <c r="AE1195" s="64">
        <v>147466</v>
      </c>
      <c r="AF1195" s="27">
        <f t="shared" si="193"/>
        <v>23.693123393316196</v>
      </c>
      <c r="AG1195" s="88">
        <f>(AE1195-M1195)/M1195</f>
        <v>0.1</v>
      </c>
      <c r="AH1195" s="26">
        <v>206775.56346088194</v>
      </c>
      <c r="AI1195" s="27">
        <f t="shared" si="195"/>
        <v>33.222294900527302</v>
      </c>
      <c r="AJ1195" s="89">
        <f>(AH1195-M1195)/M1195</f>
        <v>0.54241058825064847</v>
      </c>
      <c r="AK1195" s="67">
        <f t="shared" si="197"/>
        <v>1</v>
      </c>
      <c r="AL1195" s="67">
        <f t="shared" si="198"/>
        <v>0</v>
      </c>
      <c r="AM1195" s="75">
        <f t="shared" si="199"/>
        <v>0</v>
      </c>
    </row>
    <row r="1196" spans="1:39" x14ac:dyDescent="0.25">
      <c r="A1196" s="5"/>
      <c r="B1196" s="50" t="s">
        <v>471</v>
      </c>
      <c r="C1196" s="6" t="s">
        <v>2478</v>
      </c>
      <c r="D1196" s="6" t="s">
        <v>2479</v>
      </c>
      <c r="E1196" s="67" t="s">
        <v>947</v>
      </c>
      <c r="F1196" s="76"/>
      <c r="G1196" s="8">
        <v>16566</v>
      </c>
      <c r="H1196" s="90">
        <f>VLOOKUP(C1196,'[1]Actualisation du CIF'!B$7:G$1272,6,0)</f>
        <v>0.31358399999999997</v>
      </c>
      <c r="I1196" s="68">
        <v>0.31439</v>
      </c>
      <c r="J1196" s="11">
        <v>253.573826</v>
      </c>
      <c r="K1196" s="11">
        <v>284.13949500000001</v>
      </c>
      <c r="L1196" s="51">
        <v>14141.969632</v>
      </c>
      <c r="M1196" s="41">
        <v>80293</v>
      </c>
      <c r="N1196" s="21">
        <v>4.8468550042255218</v>
      </c>
      <c r="O1196" s="8">
        <v>0</v>
      </c>
      <c r="P1196" s="23">
        <v>-0.18894529582790354</v>
      </c>
      <c r="Q1196" s="24">
        <v>0</v>
      </c>
      <c r="R1196" s="24">
        <v>1</v>
      </c>
      <c r="S1196" s="42">
        <v>0</v>
      </c>
      <c r="T1196" s="32">
        <v>82830</v>
      </c>
      <c r="U1196" s="39">
        <v>1</v>
      </c>
      <c r="V1196" s="64">
        <v>91113</v>
      </c>
      <c r="W1196" s="27">
        <v>5.5</v>
      </c>
      <c r="X1196" s="88" t="s">
        <v>2632</v>
      </c>
      <c r="Y1196" s="26">
        <v>133398.54329999999</v>
      </c>
      <c r="Z1196" s="27">
        <v>8.0525500000000001</v>
      </c>
      <c r="AA1196" s="89" t="s">
        <v>2632</v>
      </c>
      <c r="AB1196" s="67">
        <v>1</v>
      </c>
      <c r="AC1196" s="67">
        <v>0</v>
      </c>
      <c r="AD1196" s="75">
        <v>0</v>
      </c>
      <c r="AE1196" s="64">
        <v>91113</v>
      </c>
      <c r="AF1196" s="27">
        <f t="shared" si="193"/>
        <v>5.5</v>
      </c>
      <c r="AG1196" s="88" t="s">
        <v>2632</v>
      </c>
      <c r="AH1196" s="26">
        <v>133398.54329999999</v>
      </c>
      <c r="AI1196" s="27">
        <f t="shared" si="195"/>
        <v>8.0525500000000001</v>
      </c>
      <c r="AJ1196" s="89" t="s">
        <v>2632</v>
      </c>
      <c r="AK1196" s="67">
        <f t="shared" si="197"/>
        <v>1</v>
      </c>
      <c r="AL1196" s="67">
        <f t="shared" si="198"/>
        <v>0</v>
      </c>
      <c r="AM1196" s="75">
        <f t="shared" si="199"/>
        <v>0</v>
      </c>
    </row>
    <row r="1197" spans="1:39" x14ac:dyDescent="0.25">
      <c r="A1197" s="5"/>
      <c r="B1197" s="52" t="s">
        <v>471</v>
      </c>
      <c r="C1197" s="16" t="s">
        <v>472</v>
      </c>
      <c r="D1197" s="16" t="s">
        <v>2651</v>
      </c>
      <c r="E1197" s="67" t="s">
        <v>2562</v>
      </c>
      <c r="F1197" s="76" t="s">
        <v>2657</v>
      </c>
      <c r="G1197" s="17">
        <v>215345</v>
      </c>
      <c r="H1197" s="90">
        <f>VLOOKUP(C1197,'[1]Actualisation du CIF'!B$7:G$1272,6,0)</f>
        <v>0.355101</v>
      </c>
      <c r="I1197" s="68">
        <v>0.45762429784436542</v>
      </c>
      <c r="J1197" s="18">
        <v>383.37076300000001</v>
      </c>
      <c r="K1197" s="18">
        <v>585.37420134364731</v>
      </c>
      <c r="L1197" s="53">
        <v>13475.122437</v>
      </c>
      <c r="M1197" s="43">
        <v>2862741</v>
      </c>
      <c r="N1197" s="22">
        <v>13.293742599085189</v>
      </c>
      <c r="O1197" s="17">
        <v>0</v>
      </c>
      <c r="P1197" s="23">
        <v>-0.15018627288209829</v>
      </c>
      <c r="Q1197" s="24">
        <v>0</v>
      </c>
      <c r="R1197" s="24">
        <v>1</v>
      </c>
      <c r="S1197" s="42">
        <v>0</v>
      </c>
      <c r="T1197" s="33">
        <v>2862741</v>
      </c>
      <c r="U1197" s="39">
        <v>0</v>
      </c>
      <c r="V1197" s="64">
        <v>3149015.1</v>
      </c>
      <c r="W1197" s="27">
        <v>14.623116858993708</v>
      </c>
      <c r="X1197" s="88">
        <v>0.10000000000000003</v>
      </c>
      <c r="Y1197" s="26">
        <v>4610473.0079100011</v>
      </c>
      <c r="Z1197" s="27">
        <v>21.409705393252693</v>
      </c>
      <c r="AA1197" s="89">
        <v>0.61051000000000033</v>
      </c>
      <c r="AB1197" s="67">
        <v>1</v>
      </c>
      <c r="AC1197" s="67">
        <v>0</v>
      </c>
      <c r="AD1197" s="75">
        <v>0</v>
      </c>
      <c r="AE1197" s="64">
        <v>5763970.7658016039</v>
      </c>
      <c r="AF1197" s="27">
        <f t="shared" si="193"/>
        <v>26.766215913077172</v>
      </c>
      <c r="AG1197" s="88">
        <f>(AE1197-M1197)/M1197</f>
        <v>1.0134447251084202</v>
      </c>
      <c r="AH1197" s="26">
        <v>6386048.8983628135</v>
      </c>
      <c r="AI1197" s="27">
        <f t="shared" si="195"/>
        <v>29.654967138140258</v>
      </c>
      <c r="AJ1197" s="89">
        <f>(AH1197-M1197)/M1197</f>
        <v>1.2307463016608255</v>
      </c>
      <c r="AK1197" s="67">
        <f t="shared" si="197"/>
        <v>1</v>
      </c>
      <c r="AL1197" s="67">
        <f t="shared" si="198"/>
        <v>0</v>
      </c>
      <c r="AM1197" s="75">
        <f t="shared" si="199"/>
        <v>0</v>
      </c>
    </row>
    <row r="1198" spans="1:39" x14ac:dyDescent="0.25">
      <c r="A1198" s="5"/>
      <c r="B1198" s="50" t="s">
        <v>471</v>
      </c>
      <c r="C1198" s="6" t="s">
        <v>2484</v>
      </c>
      <c r="D1198" s="6" t="s">
        <v>2485</v>
      </c>
      <c r="E1198" s="67" t="s">
        <v>947</v>
      </c>
      <c r="F1198" s="76"/>
      <c r="G1198" s="8">
        <v>6339</v>
      </c>
      <c r="H1198" s="90">
        <f>VLOOKUP(C1198,'[1]Actualisation du CIF'!B$7:G$1272,6,0)</f>
        <v>0.34078799999999998</v>
      </c>
      <c r="I1198" s="68">
        <v>0.34078799999999998</v>
      </c>
      <c r="J1198" s="11">
        <v>187.38996700000001</v>
      </c>
      <c r="K1198" s="11">
        <v>284.13949500000001</v>
      </c>
      <c r="L1198" s="51">
        <v>11524.199825</v>
      </c>
      <c r="M1198" s="41">
        <v>65658</v>
      </c>
      <c r="N1198" s="21">
        <v>10.357785139611925</v>
      </c>
      <c r="O1198" s="8">
        <v>0</v>
      </c>
      <c r="P1198" s="23">
        <v>-0.15068375057135122</v>
      </c>
      <c r="Q1198" s="24">
        <v>0</v>
      </c>
      <c r="R1198" s="24">
        <v>1</v>
      </c>
      <c r="S1198" s="42">
        <v>0</v>
      </c>
      <c r="T1198" s="32">
        <v>65658</v>
      </c>
      <c r="U1198" s="39">
        <v>0</v>
      </c>
      <c r="V1198" s="64">
        <v>72223.8</v>
      </c>
      <c r="W1198" s="27">
        <v>11.39356365357312</v>
      </c>
      <c r="X1198" s="88">
        <v>0.10000000000000005</v>
      </c>
      <c r="Y1198" s="26">
        <v>105742.86558000003</v>
      </c>
      <c r="Z1198" s="27">
        <v>16.681316545196406</v>
      </c>
      <c r="AA1198" s="89">
        <v>0.61051000000000044</v>
      </c>
      <c r="AB1198" s="67">
        <v>1</v>
      </c>
      <c r="AC1198" s="67">
        <v>0</v>
      </c>
      <c r="AD1198" s="75">
        <v>0</v>
      </c>
      <c r="AE1198" s="64">
        <v>72223.8</v>
      </c>
      <c r="AF1198" s="27">
        <f t="shared" si="193"/>
        <v>11.39356365357312</v>
      </c>
      <c r="AG1198" s="88">
        <f>(AE1198-M1198)/M1198</f>
        <v>0.10000000000000005</v>
      </c>
      <c r="AH1198" s="26">
        <v>105742.86558000003</v>
      </c>
      <c r="AI1198" s="27">
        <f t="shared" si="195"/>
        <v>16.681316545196406</v>
      </c>
      <c r="AJ1198" s="89">
        <f>(AH1198-M1198)/M1198</f>
        <v>0.61051000000000044</v>
      </c>
      <c r="AK1198" s="67">
        <f t="shared" si="197"/>
        <v>1</v>
      </c>
      <c r="AL1198" s="67">
        <f t="shared" si="198"/>
        <v>0</v>
      </c>
      <c r="AM1198" s="75">
        <f t="shared" si="199"/>
        <v>0</v>
      </c>
    </row>
    <row r="1199" spans="1:39" x14ac:dyDescent="0.25">
      <c r="A1199" s="5"/>
      <c r="B1199" s="50" t="s">
        <v>471</v>
      </c>
      <c r="C1199" s="6" t="s">
        <v>2494</v>
      </c>
      <c r="D1199" s="6" t="s">
        <v>2495</v>
      </c>
      <c r="E1199" s="67" t="s">
        <v>947</v>
      </c>
      <c r="F1199" s="76"/>
      <c r="G1199" s="8">
        <v>7309</v>
      </c>
      <c r="H1199" s="90">
        <f>VLOOKUP(C1199,'[1]Actualisation du CIF'!B$7:G$1272,6,0)</f>
        <v>0.29175099999999998</v>
      </c>
      <c r="I1199" s="68">
        <v>0.29175099999999998</v>
      </c>
      <c r="J1199" s="11">
        <v>245.39800199999999</v>
      </c>
      <c r="K1199" s="11">
        <v>284.13949500000001</v>
      </c>
      <c r="L1199" s="51">
        <v>11727.556924</v>
      </c>
      <c r="M1199" s="41">
        <v>49791</v>
      </c>
      <c r="N1199" s="21">
        <v>6.8122862224654535</v>
      </c>
      <c r="O1199" s="8">
        <v>0</v>
      </c>
      <c r="P1199" s="23">
        <v>-0.14719027909912641</v>
      </c>
      <c r="Q1199" s="24">
        <v>0</v>
      </c>
      <c r="R1199" s="24">
        <v>1</v>
      </c>
      <c r="S1199" s="42">
        <v>0</v>
      </c>
      <c r="T1199" s="32">
        <v>49791</v>
      </c>
      <c r="U1199" s="39">
        <v>0</v>
      </c>
      <c r="V1199" s="64">
        <v>54770.100000000006</v>
      </c>
      <c r="W1199" s="27">
        <v>7.4935148447120001</v>
      </c>
      <c r="X1199" s="88">
        <v>0.10000000000000012</v>
      </c>
      <c r="Y1199" s="26">
        <v>80188.903410000043</v>
      </c>
      <c r="Z1199" s="27">
        <v>10.971255084142843</v>
      </c>
      <c r="AA1199" s="89">
        <v>0.61051000000000089</v>
      </c>
      <c r="AB1199" s="67">
        <v>1</v>
      </c>
      <c r="AC1199" s="67">
        <v>0</v>
      </c>
      <c r="AD1199" s="75">
        <v>0</v>
      </c>
      <c r="AE1199" s="64">
        <v>54770.100000000006</v>
      </c>
      <c r="AF1199" s="27">
        <f t="shared" si="193"/>
        <v>7.4935148447120001</v>
      </c>
      <c r="AG1199" s="88">
        <f>(AE1199-M1199)/M1199</f>
        <v>0.10000000000000012</v>
      </c>
      <c r="AH1199" s="26">
        <v>80188.903410000028</v>
      </c>
      <c r="AI1199" s="27">
        <f t="shared" si="195"/>
        <v>10.971255084142841</v>
      </c>
      <c r="AJ1199" s="89">
        <f>(AH1199-M1199)/M1199</f>
        <v>0.61051000000000055</v>
      </c>
      <c r="AK1199" s="67">
        <f t="shared" si="197"/>
        <v>1</v>
      </c>
      <c r="AL1199" s="67">
        <f t="shared" si="198"/>
        <v>0</v>
      </c>
      <c r="AM1199" s="75">
        <f t="shared" si="199"/>
        <v>0</v>
      </c>
    </row>
    <row r="1200" spans="1:39" x14ac:dyDescent="0.25">
      <c r="A1200" s="5"/>
      <c r="B1200" s="50" t="s">
        <v>471</v>
      </c>
      <c r="C1200" s="6" t="s">
        <v>2480</v>
      </c>
      <c r="D1200" s="6" t="s">
        <v>2481</v>
      </c>
      <c r="E1200" s="67" t="s">
        <v>947</v>
      </c>
      <c r="F1200" s="76"/>
      <c r="G1200" s="8">
        <v>12856</v>
      </c>
      <c r="H1200" s="90">
        <f>VLOOKUP(C1200,'[1]Actualisation du CIF'!B$7:G$1272,6,0)</f>
        <v>0.349742</v>
      </c>
      <c r="I1200" s="68">
        <v>0.35089900000000002</v>
      </c>
      <c r="J1200" s="11">
        <v>229.581907</v>
      </c>
      <c r="K1200" s="11">
        <v>284.13949500000001</v>
      </c>
      <c r="L1200" s="51">
        <v>12796.141507</v>
      </c>
      <c r="M1200" s="41">
        <v>80252</v>
      </c>
      <c r="N1200" s="21">
        <v>6.2423771001866832</v>
      </c>
      <c r="O1200" s="8">
        <v>0</v>
      </c>
      <c r="P1200" s="23">
        <v>-0.18902763596924904</v>
      </c>
      <c r="Q1200" s="24">
        <v>0</v>
      </c>
      <c r="R1200" s="24">
        <v>1</v>
      </c>
      <c r="S1200" s="42">
        <v>0</v>
      </c>
      <c r="T1200" s="32">
        <v>80252</v>
      </c>
      <c r="U1200" s="39">
        <v>0</v>
      </c>
      <c r="V1200" s="64">
        <v>88277.200000000012</v>
      </c>
      <c r="W1200" s="27">
        <v>6.8666148102053528</v>
      </c>
      <c r="X1200" s="88">
        <v>0.10000000000000014</v>
      </c>
      <c r="Y1200" s="26">
        <v>129246.64852000013</v>
      </c>
      <c r="Z1200" s="27">
        <v>10.053410743621665</v>
      </c>
      <c r="AA1200" s="89">
        <v>0.61051000000000166</v>
      </c>
      <c r="AB1200" s="67">
        <v>1</v>
      </c>
      <c r="AC1200" s="67">
        <v>0</v>
      </c>
      <c r="AD1200" s="75">
        <v>0</v>
      </c>
      <c r="AE1200" s="64">
        <v>88277.200000000012</v>
      </c>
      <c r="AF1200" s="27">
        <f t="shared" si="193"/>
        <v>6.8666148102053528</v>
      </c>
      <c r="AG1200" s="88">
        <f>(AE1200-M1200)/M1200</f>
        <v>0.10000000000000014</v>
      </c>
      <c r="AH1200" s="26">
        <v>129246.64852000013</v>
      </c>
      <c r="AI1200" s="27">
        <f t="shared" si="195"/>
        <v>10.053410743621665</v>
      </c>
      <c r="AJ1200" s="89">
        <f>(AH1200-M1200)/M1200</f>
        <v>0.61051000000000166</v>
      </c>
      <c r="AK1200" s="67">
        <f t="shared" si="197"/>
        <v>1</v>
      </c>
      <c r="AL1200" s="67">
        <f t="shared" si="198"/>
        <v>0</v>
      </c>
      <c r="AM1200" s="75">
        <f t="shared" si="199"/>
        <v>0</v>
      </c>
    </row>
    <row r="1201" spans="1:39" x14ac:dyDescent="0.25">
      <c r="A1201" s="5"/>
      <c r="B1201" s="50" t="s">
        <v>473</v>
      </c>
      <c r="C1201" s="6" t="s">
        <v>929</v>
      </c>
      <c r="D1201" s="6" t="s">
        <v>930</v>
      </c>
      <c r="E1201" s="67" t="s">
        <v>947</v>
      </c>
      <c r="F1201" s="76" t="s">
        <v>2657</v>
      </c>
      <c r="G1201" s="8">
        <v>14253</v>
      </c>
      <c r="H1201" s="90">
        <f>VLOOKUP(C1201,'[1]Actualisation du CIF'!B$7:G$1272,6,0)</f>
        <v>0.30848500000000001</v>
      </c>
      <c r="I1201" s="68">
        <v>0.36906899999999998</v>
      </c>
      <c r="J1201" s="11">
        <v>159.49793</v>
      </c>
      <c r="K1201" s="11">
        <v>177.267167</v>
      </c>
      <c r="L1201" s="51">
        <v>10470.143480000001</v>
      </c>
      <c r="M1201" s="41">
        <v>8485</v>
      </c>
      <c r="N1201" s="21">
        <v>0.5953132673823055</v>
      </c>
      <c r="O1201" s="8">
        <v>0</v>
      </c>
      <c r="P1201" s="23">
        <v>-0.2519599453717597</v>
      </c>
      <c r="Q1201" s="24">
        <v>0</v>
      </c>
      <c r="R1201" s="24">
        <v>1</v>
      </c>
      <c r="S1201" s="42">
        <v>0</v>
      </c>
      <c r="T1201" s="32">
        <v>71265</v>
      </c>
      <c r="U1201" s="39">
        <v>1</v>
      </c>
      <c r="V1201" s="64">
        <v>78391.5</v>
      </c>
      <c r="W1201" s="27">
        <v>5.5</v>
      </c>
      <c r="X1201" s="88" t="s">
        <v>2632</v>
      </c>
      <c r="Y1201" s="26">
        <v>114772.99515000003</v>
      </c>
      <c r="Z1201" s="27">
        <v>8.0525500000000019</v>
      </c>
      <c r="AA1201" s="89" t="s">
        <v>2632</v>
      </c>
      <c r="AB1201" s="67">
        <v>1</v>
      </c>
      <c r="AC1201" s="67">
        <v>0</v>
      </c>
      <c r="AD1201" s="75">
        <v>0</v>
      </c>
      <c r="AE1201" s="64">
        <v>298260.94617020979</v>
      </c>
      <c r="AF1201" s="27">
        <f t="shared" si="193"/>
        <v>20.926187200604069</v>
      </c>
      <c r="AG1201" s="88" t="s">
        <v>2632</v>
      </c>
      <c r="AH1201" s="26">
        <v>330450.84094038216</v>
      </c>
      <c r="AI1201" s="27">
        <f t="shared" si="195"/>
        <v>23.18465171826157</v>
      </c>
      <c r="AJ1201" s="89" t="s">
        <v>2632</v>
      </c>
      <c r="AK1201" s="67">
        <f t="shared" si="197"/>
        <v>1</v>
      </c>
      <c r="AL1201" s="67">
        <f t="shared" si="198"/>
        <v>0</v>
      </c>
      <c r="AM1201" s="75">
        <f t="shared" si="199"/>
        <v>0</v>
      </c>
    </row>
    <row r="1202" spans="1:39" x14ac:dyDescent="0.25">
      <c r="A1202" s="5"/>
      <c r="B1202" s="50" t="s">
        <v>473</v>
      </c>
      <c r="C1202" s="6" t="s">
        <v>931</v>
      </c>
      <c r="D1202" s="6" t="s">
        <v>932</v>
      </c>
      <c r="E1202" s="67" t="s">
        <v>543</v>
      </c>
      <c r="F1202" s="76"/>
      <c r="G1202" s="8">
        <v>17085</v>
      </c>
      <c r="H1202" s="90">
        <f>VLOOKUP(C1202,'[1]Actualisation du CIF'!B$7:G$1272,6,0)</f>
        <v>0.244585</v>
      </c>
      <c r="I1202" s="68">
        <v>0.244585</v>
      </c>
      <c r="J1202" s="11">
        <v>113.065613</v>
      </c>
      <c r="K1202" s="11">
        <v>177.267167</v>
      </c>
      <c r="L1202" s="51">
        <v>11816.447409</v>
      </c>
      <c r="M1202" s="41">
        <v>197124</v>
      </c>
      <c r="N1202" s="21">
        <v>11.537840210711151</v>
      </c>
      <c r="O1202" s="8">
        <v>0</v>
      </c>
      <c r="P1202" s="23">
        <v>-1.301589969411753E-3</v>
      </c>
      <c r="Q1202" s="24">
        <v>0</v>
      </c>
      <c r="R1202" s="24">
        <v>1</v>
      </c>
      <c r="S1202" s="42">
        <v>0</v>
      </c>
      <c r="T1202" s="32">
        <v>197124</v>
      </c>
      <c r="U1202" s="39">
        <v>0</v>
      </c>
      <c r="V1202" s="64">
        <v>216836.40000000002</v>
      </c>
      <c r="W1202" s="27">
        <v>12.691624231782267</v>
      </c>
      <c r="X1202" s="88">
        <v>0.10000000000000012</v>
      </c>
      <c r="Y1202" s="26">
        <v>305091.57284715277</v>
      </c>
      <c r="Z1202" s="27">
        <v>17.857276725030889</v>
      </c>
      <c r="AA1202" s="89">
        <v>0.54771399143256416</v>
      </c>
      <c r="AB1202" s="67">
        <v>1</v>
      </c>
      <c r="AC1202" s="67">
        <v>0</v>
      </c>
      <c r="AD1202" s="75">
        <v>0</v>
      </c>
      <c r="AE1202" s="64">
        <v>216836.40000000002</v>
      </c>
      <c r="AF1202" s="27">
        <f t="shared" si="193"/>
        <v>12.691624231782267</v>
      </c>
      <c r="AG1202" s="88">
        <f>(AE1202-M1202)/M1202</f>
        <v>0.10000000000000012</v>
      </c>
      <c r="AH1202" s="26">
        <v>285264.63276877295</v>
      </c>
      <c r="AI1202" s="27">
        <f t="shared" si="195"/>
        <v>16.696788572945447</v>
      </c>
      <c r="AJ1202" s="89">
        <f>(AH1202-M1202)/M1202</f>
        <v>0.44713293545571797</v>
      </c>
      <c r="AK1202" s="67">
        <f t="shared" si="197"/>
        <v>1</v>
      </c>
      <c r="AL1202" s="67">
        <f t="shared" si="198"/>
        <v>0</v>
      </c>
      <c r="AM1202" s="75">
        <f t="shared" si="199"/>
        <v>0</v>
      </c>
    </row>
    <row r="1203" spans="1:39" x14ac:dyDescent="0.25">
      <c r="A1203" s="5"/>
      <c r="B1203" s="50" t="s">
        <v>473</v>
      </c>
      <c r="C1203" s="6" t="s">
        <v>2502</v>
      </c>
      <c r="D1203" s="6" t="s">
        <v>2503</v>
      </c>
      <c r="E1203" s="67" t="s">
        <v>947</v>
      </c>
      <c r="F1203" s="76" t="s">
        <v>2656</v>
      </c>
      <c r="G1203" s="8">
        <v>16362</v>
      </c>
      <c r="H1203" s="90">
        <f>VLOOKUP(C1203,'[1]Actualisation du CIF'!B$7:G$1272,6,0)</f>
        <v>0.366753</v>
      </c>
      <c r="I1203" s="68">
        <v>0.366753</v>
      </c>
      <c r="J1203" s="11">
        <v>165.98111499999999</v>
      </c>
      <c r="K1203" s="11">
        <v>284.13949500000001</v>
      </c>
      <c r="L1203" s="51">
        <v>11823.687937999999</v>
      </c>
      <c r="M1203" s="41">
        <v>199273</v>
      </c>
      <c r="N1203" s="21">
        <v>12.179012345679013</v>
      </c>
      <c r="O1203" s="8">
        <v>0</v>
      </c>
      <c r="P1203" s="23">
        <v>6.1561885537606435E-2</v>
      </c>
      <c r="Q1203" s="24">
        <v>1</v>
      </c>
      <c r="R1203" s="24">
        <v>0</v>
      </c>
      <c r="S1203" s="42">
        <v>0</v>
      </c>
      <c r="T1203" s="32">
        <v>199273</v>
      </c>
      <c r="U1203" s="39">
        <v>0</v>
      </c>
      <c r="V1203" s="64">
        <v>219200.30000000002</v>
      </c>
      <c r="W1203" s="27">
        <v>13.396913580246915</v>
      </c>
      <c r="X1203" s="88">
        <v>0.10000000000000009</v>
      </c>
      <c r="Y1203" s="26">
        <v>320931.15923000016</v>
      </c>
      <c r="Z1203" s="27">
        <v>19.614421172839517</v>
      </c>
      <c r="AA1203" s="89">
        <v>0.61051000000000077</v>
      </c>
      <c r="AB1203" s="67">
        <v>1</v>
      </c>
      <c r="AC1203" s="67">
        <v>0</v>
      </c>
      <c r="AD1203" s="75">
        <v>0</v>
      </c>
      <c r="AE1203" s="64">
        <v>219200.30000000002</v>
      </c>
      <c r="AF1203" s="27">
        <f t="shared" si="193"/>
        <v>13.396913580246915</v>
      </c>
      <c r="AG1203" s="88">
        <f>(AE1203-M1203)/M1203</f>
        <v>0.10000000000000009</v>
      </c>
      <c r="AH1203" s="26">
        <v>320931.15923000016</v>
      </c>
      <c r="AI1203" s="27">
        <f t="shared" si="195"/>
        <v>19.614421172839517</v>
      </c>
      <c r="AJ1203" s="89">
        <f>(AH1203-M1203)/M1203</f>
        <v>0.61051000000000077</v>
      </c>
      <c r="AK1203" s="67">
        <f t="shared" si="197"/>
        <v>1</v>
      </c>
      <c r="AL1203" s="67">
        <f t="shared" si="198"/>
        <v>0</v>
      </c>
      <c r="AM1203" s="75">
        <f t="shared" si="199"/>
        <v>0</v>
      </c>
    </row>
    <row r="1204" spans="1:39" x14ac:dyDescent="0.25">
      <c r="A1204" s="5"/>
      <c r="B1204" s="50" t="s">
        <v>473</v>
      </c>
      <c r="C1204" s="6" t="s">
        <v>2504</v>
      </c>
      <c r="D1204" s="6" t="s">
        <v>2505</v>
      </c>
      <c r="E1204" s="67" t="s">
        <v>947</v>
      </c>
      <c r="F1204" s="76"/>
      <c r="G1204" s="8">
        <v>20512</v>
      </c>
      <c r="H1204" s="90">
        <f>VLOOKUP(C1204,'[1]Actualisation du CIF'!B$7:G$1272,6,0)</f>
        <v>0.327017</v>
      </c>
      <c r="I1204" s="68">
        <v>0.39534599999999998</v>
      </c>
      <c r="J1204" s="11">
        <v>172.84365199999999</v>
      </c>
      <c r="K1204" s="11">
        <v>284.13949500000001</v>
      </c>
      <c r="L1204" s="51">
        <v>11821.794145</v>
      </c>
      <c r="M1204" s="41">
        <v>516444</v>
      </c>
      <c r="N1204" s="21">
        <v>25.177652106084242</v>
      </c>
      <c r="O1204" s="8">
        <v>0</v>
      </c>
      <c r="P1204" s="23">
        <v>-1.642790973752769E-3</v>
      </c>
      <c r="Q1204" s="24">
        <v>0</v>
      </c>
      <c r="R1204" s="24">
        <v>1</v>
      </c>
      <c r="S1204" s="42">
        <v>0</v>
      </c>
      <c r="T1204" s="32">
        <v>516444</v>
      </c>
      <c r="U1204" s="39">
        <v>0</v>
      </c>
      <c r="V1204" s="64">
        <v>490621.8</v>
      </c>
      <c r="W1204" s="27">
        <v>23.91876950078003</v>
      </c>
      <c r="X1204" s="88">
        <v>-5.0000000000000024E-2</v>
      </c>
      <c r="Y1204" s="26">
        <v>499594.11096282536</v>
      </c>
      <c r="Z1204" s="27">
        <v>24.356187156924012</v>
      </c>
      <c r="AA1204" s="89">
        <v>-3.2626749535621752E-2</v>
      </c>
      <c r="AB1204" s="67">
        <v>0</v>
      </c>
      <c r="AC1204" s="67">
        <v>1</v>
      </c>
      <c r="AD1204" s="75">
        <v>0</v>
      </c>
      <c r="AE1204" s="64">
        <v>509704.22641066893</v>
      </c>
      <c r="AF1204" s="27">
        <f t="shared" si="193"/>
        <v>24.849075000520131</v>
      </c>
      <c r="AG1204" s="88">
        <f>(AE1204-M1204)/M1204</f>
        <v>-1.3050347354855656E-2</v>
      </c>
      <c r="AH1204" s="26">
        <v>564714.19544197584</v>
      </c>
      <c r="AI1204" s="27">
        <f t="shared" si="195"/>
        <v>27.530918264526903</v>
      </c>
      <c r="AJ1204" s="89">
        <f>(AH1204-M1204)/M1204</f>
        <v>9.3466465758099304E-2</v>
      </c>
      <c r="AK1204" s="67">
        <f t="shared" si="197"/>
        <v>1</v>
      </c>
      <c r="AL1204" s="67">
        <f t="shared" si="198"/>
        <v>0</v>
      </c>
      <c r="AM1204" s="75">
        <f t="shared" si="199"/>
        <v>0</v>
      </c>
    </row>
    <row r="1205" spans="1:39" x14ac:dyDescent="0.25">
      <c r="A1205" s="5"/>
      <c r="B1205" s="50" t="s">
        <v>473</v>
      </c>
      <c r="C1205" s="6" t="s">
        <v>2498</v>
      </c>
      <c r="D1205" s="6" t="s">
        <v>2499</v>
      </c>
      <c r="E1205" s="67" t="s">
        <v>947</v>
      </c>
      <c r="F1205" s="76"/>
      <c r="G1205" s="8">
        <v>31755</v>
      </c>
      <c r="H1205" s="90">
        <f>VLOOKUP(C1205,'[1]Actualisation du CIF'!B$7:G$1272,6,0)</f>
        <v>0.44178800000000001</v>
      </c>
      <c r="I1205" s="68">
        <v>0.24335100000000001</v>
      </c>
      <c r="J1205" s="11">
        <v>332.53188499999999</v>
      </c>
      <c r="K1205" s="11">
        <v>284.13949500000001</v>
      </c>
      <c r="L1205" s="51">
        <v>13173.92546</v>
      </c>
      <c r="M1205" s="41">
        <v>452002</v>
      </c>
      <c r="N1205" s="21">
        <v>14.234041883168006</v>
      </c>
      <c r="O1205" s="8">
        <v>0</v>
      </c>
      <c r="P1205" s="23">
        <v>-4.4912782979485803E-3</v>
      </c>
      <c r="Q1205" s="24">
        <v>0</v>
      </c>
      <c r="R1205" s="24">
        <v>1</v>
      </c>
      <c r="S1205" s="42">
        <v>0</v>
      </c>
      <c r="T1205" s="32">
        <v>452002</v>
      </c>
      <c r="U1205" s="39">
        <v>0</v>
      </c>
      <c r="V1205" s="64">
        <v>497202.2</v>
      </c>
      <c r="W1205" s="27">
        <v>15.657446071484806</v>
      </c>
      <c r="X1205" s="88">
        <v>0.10000000000000002</v>
      </c>
      <c r="Y1205" s="26">
        <v>727953.74102000019</v>
      </c>
      <c r="Z1205" s="27">
        <v>22.924066793260909</v>
      </c>
      <c r="AA1205" s="89">
        <v>0.61051000000000044</v>
      </c>
      <c r="AB1205" s="67">
        <v>1</v>
      </c>
      <c r="AC1205" s="67">
        <v>0</v>
      </c>
      <c r="AD1205" s="75">
        <v>0</v>
      </c>
      <c r="AE1205" s="64">
        <v>429401.89999999997</v>
      </c>
      <c r="AF1205" s="27">
        <f t="shared" si="193"/>
        <v>13.522339789009603</v>
      </c>
      <c r="AG1205" s="88">
        <f>(AE1205-M1205)/M1205</f>
        <v>-5.0000000000000079E-2</v>
      </c>
      <c r="AH1205" s="26">
        <v>409820.96790823672</v>
      </c>
      <c r="AI1205" s="27">
        <f t="shared" si="195"/>
        <v>12.90571462472797</v>
      </c>
      <c r="AJ1205" s="89">
        <f>(AH1205-M1205)/M1205</f>
        <v>-9.3320454537288058E-2</v>
      </c>
      <c r="AK1205" s="67">
        <f t="shared" si="197"/>
        <v>0</v>
      </c>
      <c r="AL1205" s="67">
        <f t="shared" si="198"/>
        <v>1</v>
      </c>
      <c r="AM1205" s="75">
        <f t="shared" si="199"/>
        <v>0</v>
      </c>
    </row>
    <row r="1206" spans="1:39" x14ac:dyDescent="0.25">
      <c r="A1206" s="5"/>
      <c r="B1206" s="50" t="s">
        <v>473</v>
      </c>
      <c r="C1206" s="6" t="s">
        <v>2500</v>
      </c>
      <c r="D1206" s="6" t="s">
        <v>2501</v>
      </c>
      <c r="E1206" s="67" t="s">
        <v>947</v>
      </c>
      <c r="F1206" s="76"/>
      <c r="G1206" s="8">
        <v>24867</v>
      </c>
      <c r="H1206" s="90">
        <f>VLOOKUP(C1206,'[1]Actualisation du CIF'!B$7:G$1272,6,0)</f>
        <v>0.380994</v>
      </c>
      <c r="I1206" s="68">
        <v>0.37220300000000001</v>
      </c>
      <c r="J1206" s="11">
        <v>300.484015</v>
      </c>
      <c r="K1206" s="11">
        <v>284.13949500000001</v>
      </c>
      <c r="L1206" s="51">
        <v>12033.709032000001</v>
      </c>
      <c r="M1206" s="41">
        <v>343413</v>
      </c>
      <c r="N1206" s="21">
        <v>13.809989142236699</v>
      </c>
      <c r="O1206" s="8">
        <v>0</v>
      </c>
      <c r="P1206" s="23">
        <v>-2.3090589898691004E-3</v>
      </c>
      <c r="Q1206" s="24">
        <v>0</v>
      </c>
      <c r="R1206" s="24">
        <v>1</v>
      </c>
      <c r="S1206" s="42">
        <v>0</v>
      </c>
      <c r="T1206" s="32">
        <v>343413</v>
      </c>
      <c r="U1206" s="39">
        <v>0</v>
      </c>
      <c r="V1206" s="64">
        <v>377754.30000000005</v>
      </c>
      <c r="W1206" s="27">
        <v>15.190988056460371</v>
      </c>
      <c r="X1206" s="88">
        <v>0.10000000000000013</v>
      </c>
      <c r="Y1206" s="26">
        <v>553070.07063000021</v>
      </c>
      <c r="Z1206" s="27">
        <v>22.241125613463634</v>
      </c>
      <c r="AA1206" s="89">
        <v>0.61051000000000055</v>
      </c>
      <c r="AB1206" s="67">
        <v>1</v>
      </c>
      <c r="AC1206" s="67">
        <v>0</v>
      </c>
      <c r="AD1206" s="75">
        <v>0</v>
      </c>
      <c r="AE1206" s="64">
        <v>377754.30000000005</v>
      </c>
      <c r="AF1206" s="27">
        <f t="shared" si="193"/>
        <v>15.190988056460371</v>
      </c>
      <c r="AG1206" s="88">
        <f>(AE1206-M1206)/M1206</f>
        <v>0.10000000000000013</v>
      </c>
      <c r="AH1206" s="26">
        <v>523559.36071807361</v>
      </c>
      <c r="AI1206" s="27">
        <f t="shared" si="195"/>
        <v>21.054383750274404</v>
      </c>
      <c r="AJ1206" s="89">
        <f>(AH1206-M1206)/M1206</f>
        <v>0.52457641591341508</v>
      </c>
      <c r="AK1206" s="67">
        <f t="shared" si="197"/>
        <v>1</v>
      </c>
      <c r="AL1206" s="67">
        <f t="shared" si="198"/>
        <v>0</v>
      </c>
      <c r="AM1206" s="75">
        <f t="shared" si="199"/>
        <v>0</v>
      </c>
    </row>
    <row r="1207" spans="1:39" x14ac:dyDescent="0.25">
      <c r="A1207" s="5"/>
      <c r="B1207" s="50" t="s">
        <v>473</v>
      </c>
      <c r="C1207" s="6" t="s">
        <v>923</v>
      </c>
      <c r="D1207" s="6" t="s">
        <v>924</v>
      </c>
      <c r="E1207" s="67" t="s">
        <v>543</v>
      </c>
      <c r="F1207" s="76"/>
      <c r="G1207" s="8">
        <v>19310</v>
      </c>
      <c r="H1207" s="90">
        <f>VLOOKUP(C1207,'[1]Actualisation du CIF'!B$7:G$1272,6,0)</f>
        <v>0.17626600000000001</v>
      </c>
      <c r="I1207" s="68">
        <v>0.17626600000000001</v>
      </c>
      <c r="J1207" s="11">
        <v>199.33801099999999</v>
      </c>
      <c r="K1207" s="11">
        <v>177.267167</v>
      </c>
      <c r="L1207" s="51">
        <v>13754.304346000001</v>
      </c>
      <c r="M1207" s="41">
        <v>0</v>
      </c>
      <c r="N1207" s="21">
        <v>0</v>
      </c>
      <c r="O1207" s="8">
        <v>-66899</v>
      </c>
      <c r="P1207" s="23">
        <v>0</v>
      </c>
      <c r="Q1207" s="24">
        <v>0</v>
      </c>
      <c r="R1207" s="24">
        <v>0</v>
      </c>
      <c r="S1207" s="42">
        <v>1</v>
      </c>
      <c r="T1207" s="32">
        <v>96550</v>
      </c>
      <c r="U1207" s="39">
        <v>1</v>
      </c>
      <c r="V1207" s="64">
        <v>106205.00000000001</v>
      </c>
      <c r="W1207" s="27">
        <v>5.5000000000000009</v>
      </c>
      <c r="X1207" s="88" t="s">
        <v>2632</v>
      </c>
      <c r="Y1207" s="26">
        <v>155494.7405000001</v>
      </c>
      <c r="Z1207" s="27">
        <v>8.0525500000000054</v>
      </c>
      <c r="AA1207" s="89" t="s">
        <v>2632</v>
      </c>
      <c r="AB1207" s="67">
        <v>1</v>
      </c>
      <c r="AC1207" s="67">
        <v>0</v>
      </c>
      <c r="AD1207" s="75">
        <v>0</v>
      </c>
      <c r="AE1207" s="64">
        <v>106205.00000000001</v>
      </c>
      <c r="AF1207" s="27">
        <f t="shared" si="193"/>
        <v>5.5000000000000009</v>
      </c>
      <c r="AG1207" s="88" t="s">
        <v>2632</v>
      </c>
      <c r="AH1207" s="26">
        <v>155494.7405000001</v>
      </c>
      <c r="AI1207" s="27">
        <f t="shared" si="195"/>
        <v>8.0525500000000054</v>
      </c>
      <c r="AJ1207" s="89" t="s">
        <v>2632</v>
      </c>
      <c r="AK1207" s="67">
        <f t="shared" si="197"/>
        <v>1</v>
      </c>
      <c r="AL1207" s="67">
        <f t="shared" si="198"/>
        <v>0</v>
      </c>
      <c r="AM1207" s="75">
        <f t="shared" si="199"/>
        <v>0</v>
      </c>
    </row>
    <row r="1208" spans="1:39" x14ac:dyDescent="0.25">
      <c r="A1208" s="5"/>
      <c r="B1208" s="50" t="s">
        <v>473</v>
      </c>
      <c r="C1208" s="6" t="s">
        <v>474</v>
      </c>
      <c r="D1208" s="6" t="s">
        <v>475</v>
      </c>
      <c r="E1208" s="67" t="s">
        <v>2633</v>
      </c>
      <c r="F1208" s="76"/>
      <c r="G1208" s="8">
        <v>117873</v>
      </c>
      <c r="H1208" s="90">
        <f>VLOOKUP(C1208,'[1]Actualisation du CIF'!B$7:G$1272,6,0)</f>
        <v>0.42958499999999999</v>
      </c>
      <c r="I1208" s="68">
        <v>0.29983100000000001</v>
      </c>
      <c r="J1208" s="11">
        <v>386.28306700000002</v>
      </c>
      <c r="K1208" s="11">
        <v>401.16184900000002</v>
      </c>
      <c r="L1208" s="51">
        <v>12646.248181000001</v>
      </c>
      <c r="M1208" s="41">
        <v>4113421</v>
      </c>
      <c r="N1208" s="21">
        <v>34.897058698769015</v>
      </c>
      <c r="O1208" s="8">
        <v>0</v>
      </c>
      <c r="P1208" s="23">
        <v>0.44731599908788827</v>
      </c>
      <c r="Q1208" s="24">
        <v>1</v>
      </c>
      <c r="R1208" s="24">
        <v>0</v>
      </c>
      <c r="S1208" s="42">
        <v>0</v>
      </c>
      <c r="T1208" s="32">
        <v>4113421</v>
      </c>
      <c r="U1208" s="39">
        <v>0</v>
      </c>
      <c r="V1208" s="64">
        <v>4113421</v>
      </c>
      <c r="W1208" s="27">
        <v>34.897058698769015</v>
      </c>
      <c r="X1208" s="88">
        <v>0</v>
      </c>
      <c r="Y1208" s="26">
        <v>4113421</v>
      </c>
      <c r="Z1208" s="27">
        <v>34.897058698769015</v>
      </c>
      <c r="AA1208" s="89">
        <v>0</v>
      </c>
      <c r="AB1208" s="67">
        <v>0</v>
      </c>
      <c r="AC1208" s="67">
        <v>0</v>
      </c>
      <c r="AD1208" s="75">
        <v>1</v>
      </c>
      <c r="AE1208" s="64">
        <v>3907749.9499999997</v>
      </c>
      <c r="AF1208" s="27">
        <f t="shared" si="193"/>
        <v>33.152205763830558</v>
      </c>
      <c r="AG1208" s="88">
        <f t="shared" ref="AG1208:AG1237" si="204">(AE1208-M1208)/M1208</f>
        <v>-5.0000000000000065E-2</v>
      </c>
      <c r="AH1208" s="26">
        <v>3182886.7577121868</v>
      </c>
      <c r="AI1208" s="27">
        <f t="shared" si="195"/>
        <v>27.002678795926013</v>
      </c>
      <c r="AJ1208" s="89">
        <f t="shared" ref="AJ1208:AJ1237" si="205">(AH1208-M1208)/M1208</f>
        <v>-0.22621906250000018</v>
      </c>
      <c r="AK1208" s="67">
        <f t="shared" si="197"/>
        <v>0</v>
      </c>
      <c r="AL1208" s="67">
        <f t="shared" si="198"/>
        <v>1</v>
      </c>
      <c r="AM1208" s="75">
        <f t="shared" si="199"/>
        <v>0</v>
      </c>
    </row>
    <row r="1209" spans="1:39" x14ac:dyDescent="0.25">
      <c r="A1209" s="5"/>
      <c r="B1209" s="50" t="s">
        <v>473</v>
      </c>
      <c r="C1209" s="6" t="s">
        <v>927</v>
      </c>
      <c r="D1209" s="6" t="s">
        <v>928</v>
      </c>
      <c r="E1209" s="67" t="s">
        <v>947</v>
      </c>
      <c r="F1209" s="76" t="s">
        <v>2657</v>
      </c>
      <c r="G1209" s="8">
        <v>13665</v>
      </c>
      <c r="H1209" s="90">
        <f>VLOOKUP(C1209,'[1]Actualisation du CIF'!B$7:G$1272,6,0)</f>
        <v>0.52698900000000004</v>
      </c>
      <c r="I1209" s="68">
        <v>0.36906899999999998</v>
      </c>
      <c r="J1209" s="11">
        <v>95.719941000000006</v>
      </c>
      <c r="K1209" s="11">
        <v>177.267167</v>
      </c>
      <c r="L1209" s="51">
        <v>11186.107639</v>
      </c>
      <c r="M1209" s="41">
        <v>231105</v>
      </c>
      <c r="N1209" s="21">
        <v>16.912184412733261</v>
      </c>
      <c r="O1209" s="8">
        <v>0</v>
      </c>
      <c r="P1209" s="23">
        <v>-4.7015725092208541E-3</v>
      </c>
      <c r="Q1209" s="24">
        <v>0</v>
      </c>
      <c r="R1209" s="24">
        <v>1</v>
      </c>
      <c r="S1209" s="42">
        <v>0</v>
      </c>
      <c r="T1209" s="32">
        <v>231105</v>
      </c>
      <c r="U1209" s="39">
        <v>0</v>
      </c>
      <c r="V1209" s="64">
        <v>254215.5</v>
      </c>
      <c r="W1209" s="27">
        <v>18.603402854006585</v>
      </c>
      <c r="X1209" s="88">
        <v>0.1</v>
      </c>
      <c r="Y1209" s="26">
        <v>372196.91355000011</v>
      </c>
      <c r="Z1209" s="27">
        <v>27.237242118551052</v>
      </c>
      <c r="AA1209" s="89">
        <v>0.61051000000000044</v>
      </c>
      <c r="AB1209" s="67">
        <v>1</v>
      </c>
      <c r="AC1209" s="67">
        <v>0</v>
      </c>
      <c r="AD1209" s="75">
        <v>0</v>
      </c>
      <c r="AE1209" s="64">
        <v>339905.53601715696</v>
      </c>
      <c r="AF1209" s="27">
        <f t="shared" si="193"/>
        <v>24.874170217135525</v>
      </c>
      <c r="AG1209" s="88">
        <f t="shared" si="204"/>
        <v>0.47078399868958681</v>
      </c>
      <c r="AH1209" s="26">
        <v>376589.93461739237</v>
      </c>
      <c r="AI1209" s="27">
        <f t="shared" si="195"/>
        <v>27.558721889307893</v>
      </c>
      <c r="AJ1209" s="89">
        <f t="shared" si="205"/>
        <v>0.62951876686957176</v>
      </c>
      <c r="AK1209" s="67">
        <f t="shared" si="197"/>
        <v>1</v>
      </c>
      <c r="AL1209" s="67">
        <f t="shared" si="198"/>
        <v>0</v>
      </c>
      <c r="AM1209" s="75">
        <f t="shared" si="199"/>
        <v>0</v>
      </c>
    </row>
    <row r="1210" spans="1:39" x14ac:dyDescent="0.25">
      <c r="A1210" s="5"/>
      <c r="B1210" s="50" t="s">
        <v>473</v>
      </c>
      <c r="C1210" s="6" t="s">
        <v>476</v>
      </c>
      <c r="D1210" s="6" t="s">
        <v>477</v>
      </c>
      <c r="E1210" s="67" t="s">
        <v>2633</v>
      </c>
      <c r="F1210" s="76"/>
      <c r="G1210" s="8">
        <v>83582</v>
      </c>
      <c r="H1210" s="90">
        <f>VLOOKUP(C1210,'[1]Actualisation du CIF'!B$7:G$1272,6,0)</f>
        <v>0.32152500000000001</v>
      </c>
      <c r="I1210" s="68">
        <v>0.22467799999999999</v>
      </c>
      <c r="J1210" s="11">
        <v>298.41611799999998</v>
      </c>
      <c r="K1210" s="11">
        <v>401.16184900000002</v>
      </c>
      <c r="L1210" s="51">
        <v>11911.140468</v>
      </c>
      <c r="M1210" s="41">
        <v>3022741</v>
      </c>
      <c r="N1210" s="21">
        <v>36.164975712473975</v>
      </c>
      <c r="O1210" s="8">
        <v>0</v>
      </c>
      <c r="P1210" s="23">
        <v>0.41210191150173203</v>
      </c>
      <c r="Q1210" s="24">
        <v>1</v>
      </c>
      <c r="R1210" s="24">
        <v>0</v>
      </c>
      <c r="S1210" s="42">
        <v>0</v>
      </c>
      <c r="T1210" s="32">
        <v>3022741</v>
      </c>
      <c r="U1210" s="39">
        <v>0</v>
      </c>
      <c r="V1210" s="64">
        <v>2871603.9499999997</v>
      </c>
      <c r="W1210" s="27">
        <v>34.356726926850278</v>
      </c>
      <c r="X1210" s="88">
        <v>-5.0000000000000093E-2</v>
      </c>
      <c r="Y1210" s="26">
        <v>2338939.3647996867</v>
      </c>
      <c r="Z1210" s="27">
        <v>27.983768811462834</v>
      </c>
      <c r="AA1210" s="89">
        <v>-0.22621906250000026</v>
      </c>
      <c r="AB1210" s="67">
        <v>0</v>
      </c>
      <c r="AC1210" s="67">
        <v>1</v>
      </c>
      <c r="AD1210" s="75">
        <v>0</v>
      </c>
      <c r="AE1210" s="64">
        <v>2871603.9499999997</v>
      </c>
      <c r="AF1210" s="27">
        <f t="shared" si="193"/>
        <v>34.356726926850278</v>
      </c>
      <c r="AG1210" s="88">
        <f t="shared" si="204"/>
        <v>-5.0000000000000093E-2</v>
      </c>
      <c r="AH1210" s="26">
        <v>2338939.3647996867</v>
      </c>
      <c r="AI1210" s="27">
        <f t="shared" si="195"/>
        <v>27.983768811462834</v>
      </c>
      <c r="AJ1210" s="89">
        <f t="shared" si="205"/>
        <v>-0.22621906250000026</v>
      </c>
      <c r="AK1210" s="67">
        <f t="shared" si="197"/>
        <v>0</v>
      </c>
      <c r="AL1210" s="67">
        <f t="shared" si="198"/>
        <v>1</v>
      </c>
      <c r="AM1210" s="75">
        <f t="shared" si="199"/>
        <v>0</v>
      </c>
    </row>
    <row r="1211" spans="1:39" x14ac:dyDescent="0.25">
      <c r="A1211" s="5"/>
      <c r="B1211" s="50" t="s">
        <v>473</v>
      </c>
      <c r="C1211" s="6" t="s">
        <v>925</v>
      </c>
      <c r="D1211" s="6" t="s">
        <v>926</v>
      </c>
      <c r="E1211" s="67" t="s">
        <v>543</v>
      </c>
      <c r="F1211" s="76"/>
      <c r="G1211" s="8">
        <v>46291</v>
      </c>
      <c r="H1211" s="90">
        <f>VLOOKUP(C1211,'[1]Actualisation du CIF'!B$7:G$1272,6,0)</f>
        <v>0.221772</v>
      </c>
      <c r="I1211" s="68">
        <v>0.221772</v>
      </c>
      <c r="J1211" s="11">
        <v>129.60439400000001</v>
      </c>
      <c r="K1211" s="11">
        <v>177.267167</v>
      </c>
      <c r="L1211" s="51">
        <v>12918.546295</v>
      </c>
      <c r="M1211" s="41">
        <v>273105</v>
      </c>
      <c r="N1211" s="21">
        <v>5.8997429305912599</v>
      </c>
      <c r="O1211" s="8">
        <v>0</v>
      </c>
      <c r="P1211" s="23">
        <v>-5.6824749733360158E-3</v>
      </c>
      <c r="Q1211" s="24">
        <v>0</v>
      </c>
      <c r="R1211" s="24">
        <v>1</v>
      </c>
      <c r="S1211" s="42">
        <v>0</v>
      </c>
      <c r="T1211" s="32">
        <v>273105</v>
      </c>
      <c r="U1211" s="39">
        <v>0</v>
      </c>
      <c r="V1211" s="64">
        <v>300415.5</v>
      </c>
      <c r="W1211" s="27">
        <v>6.4897172236503859</v>
      </c>
      <c r="X1211" s="88">
        <v>0.1</v>
      </c>
      <c r="Y1211" s="26">
        <v>439838.33355000016</v>
      </c>
      <c r="Z1211" s="27">
        <v>9.5015949871465324</v>
      </c>
      <c r="AA1211" s="89">
        <v>0.61051000000000055</v>
      </c>
      <c r="AB1211" s="67">
        <v>1</v>
      </c>
      <c r="AC1211" s="67">
        <v>0</v>
      </c>
      <c r="AD1211" s="75">
        <v>0</v>
      </c>
      <c r="AE1211" s="64">
        <v>300415.5</v>
      </c>
      <c r="AF1211" s="27">
        <f t="shared" si="193"/>
        <v>6.4897172236503859</v>
      </c>
      <c r="AG1211" s="88">
        <f t="shared" si="204"/>
        <v>0.1</v>
      </c>
      <c r="AH1211" s="26">
        <v>439838.33355000016</v>
      </c>
      <c r="AI1211" s="27">
        <f t="shared" si="195"/>
        <v>9.5015949871465324</v>
      </c>
      <c r="AJ1211" s="89">
        <f t="shared" si="205"/>
        <v>0.61051000000000055</v>
      </c>
      <c r="AK1211" s="67">
        <f t="shared" si="197"/>
        <v>1</v>
      </c>
      <c r="AL1211" s="67">
        <f t="shared" si="198"/>
        <v>0</v>
      </c>
      <c r="AM1211" s="75">
        <f t="shared" si="199"/>
        <v>0</v>
      </c>
    </row>
    <row r="1212" spans="1:39" s="12" customFormat="1" x14ac:dyDescent="0.25">
      <c r="A1212" s="10"/>
      <c r="B1212" s="50" t="s">
        <v>478</v>
      </c>
      <c r="C1212" s="6" t="s">
        <v>2508</v>
      </c>
      <c r="D1212" s="6" t="s">
        <v>2509</v>
      </c>
      <c r="E1212" s="67" t="s">
        <v>947</v>
      </c>
      <c r="F1212" s="76"/>
      <c r="G1212" s="8">
        <v>18983</v>
      </c>
      <c r="H1212" s="90">
        <f>VLOOKUP(C1212,'[1]Actualisation du CIF'!B$7:G$1272,6,0)</f>
        <v>0.46016499999999999</v>
      </c>
      <c r="I1212" s="68">
        <v>0.46016499999999999</v>
      </c>
      <c r="J1212" s="11">
        <v>257.96697</v>
      </c>
      <c r="K1212" s="11">
        <v>284.13949500000001</v>
      </c>
      <c r="L1212" s="51">
        <v>11987.815495999999</v>
      </c>
      <c r="M1212" s="41">
        <v>346689</v>
      </c>
      <c r="N1212" s="21">
        <v>18.263130169098666</v>
      </c>
      <c r="O1212" s="8">
        <v>0</v>
      </c>
      <c r="P1212" s="23">
        <v>-7.8208476013607878E-2</v>
      </c>
      <c r="Q1212" s="24">
        <v>0</v>
      </c>
      <c r="R1212" s="24">
        <v>1</v>
      </c>
      <c r="S1212" s="42">
        <v>0</v>
      </c>
      <c r="T1212" s="32">
        <v>346689</v>
      </c>
      <c r="U1212" s="39">
        <v>0</v>
      </c>
      <c r="V1212" s="64">
        <v>381357.9</v>
      </c>
      <c r="W1212" s="27">
        <v>20.089443186008534</v>
      </c>
      <c r="X1212" s="88">
        <v>0.10000000000000006</v>
      </c>
      <c r="Y1212" s="26">
        <v>555564.0878040411</v>
      </c>
      <c r="Z1212" s="27">
        <v>29.266400874679508</v>
      </c>
      <c r="AA1212" s="89">
        <v>0.60248547777414663</v>
      </c>
      <c r="AB1212" s="67">
        <v>1</v>
      </c>
      <c r="AC1212" s="67">
        <v>0</v>
      </c>
      <c r="AD1212" s="75">
        <v>0</v>
      </c>
      <c r="AE1212" s="64">
        <v>381357.9</v>
      </c>
      <c r="AF1212" s="27">
        <f t="shared" si="193"/>
        <v>20.089443186008534</v>
      </c>
      <c r="AG1212" s="88">
        <f t="shared" si="204"/>
        <v>0.10000000000000006</v>
      </c>
      <c r="AH1212" s="26">
        <v>519579.43300883303</v>
      </c>
      <c r="AI1212" s="27">
        <f t="shared" si="195"/>
        <v>27.370775589149925</v>
      </c>
      <c r="AJ1212" s="89">
        <f t="shared" si="205"/>
        <v>0.49869027574809999</v>
      </c>
      <c r="AK1212" s="67">
        <f t="shared" si="197"/>
        <v>1</v>
      </c>
      <c r="AL1212" s="67">
        <f t="shared" si="198"/>
        <v>0</v>
      </c>
      <c r="AM1212" s="75">
        <f t="shared" si="199"/>
        <v>0</v>
      </c>
    </row>
    <row r="1213" spans="1:39" x14ac:dyDescent="0.25">
      <c r="A1213" s="5"/>
      <c r="B1213" s="50" t="s">
        <v>478</v>
      </c>
      <c r="C1213" s="6" t="s">
        <v>937</v>
      </c>
      <c r="D1213" s="6" t="s">
        <v>938</v>
      </c>
      <c r="E1213" s="67" t="s">
        <v>947</v>
      </c>
      <c r="F1213" s="76" t="s">
        <v>2657</v>
      </c>
      <c r="G1213" s="8">
        <v>9115</v>
      </c>
      <c r="H1213" s="90">
        <f>VLOOKUP(C1213,'[1]Actualisation du CIF'!B$7:G$1272,6,0)</f>
        <v>0.41501700000000002</v>
      </c>
      <c r="I1213" s="68">
        <v>0.36906899999999998</v>
      </c>
      <c r="J1213" s="11">
        <v>150.35447099999999</v>
      </c>
      <c r="K1213" s="11">
        <v>177.267167</v>
      </c>
      <c r="L1213" s="51">
        <v>11427.34518</v>
      </c>
      <c r="M1213" s="41">
        <v>139585</v>
      </c>
      <c r="N1213" s="21">
        <v>15.313768513439385</v>
      </c>
      <c r="O1213" s="8">
        <v>0</v>
      </c>
      <c r="P1213" s="23">
        <v>-1.1031470037741508E-2</v>
      </c>
      <c r="Q1213" s="24">
        <v>0</v>
      </c>
      <c r="R1213" s="24">
        <v>1</v>
      </c>
      <c r="S1213" s="42">
        <v>0</v>
      </c>
      <c r="T1213" s="32">
        <v>139585</v>
      </c>
      <c r="U1213" s="39">
        <v>0</v>
      </c>
      <c r="V1213" s="64">
        <v>153543.5</v>
      </c>
      <c r="W1213" s="27">
        <v>16.845145364783324</v>
      </c>
      <c r="X1213" s="88">
        <v>0.1</v>
      </c>
      <c r="Y1213" s="26">
        <v>224803.03835000008</v>
      </c>
      <c r="Z1213" s="27">
        <v>24.662977328579274</v>
      </c>
      <c r="AA1213" s="89">
        <v>0.61051000000000055</v>
      </c>
      <c r="AB1213" s="67">
        <v>1</v>
      </c>
      <c r="AC1213" s="67">
        <v>0</v>
      </c>
      <c r="AD1213" s="75">
        <v>0</v>
      </c>
      <c r="AE1213" s="64">
        <v>188124.29045858569</v>
      </c>
      <c r="AF1213" s="27">
        <f t="shared" si="193"/>
        <v>20.638978657003367</v>
      </c>
      <c r="AG1213" s="88">
        <f t="shared" si="204"/>
        <v>0.34774001832994728</v>
      </c>
      <c r="AH1213" s="26">
        <v>208427.6563243916</v>
      </c>
      <c r="AI1213" s="27">
        <f t="shared" si="195"/>
        <v>22.866446113482347</v>
      </c>
      <c r="AJ1213" s="89">
        <f t="shared" si="205"/>
        <v>0.49319523103765878</v>
      </c>
      <c r="AK1213" s="67">
        <f t="shared" si="197"/>
        <v>1</v>
      </c>
      <c r="AL1213" s="67">
        <f t="shared" si="198"/>
        <v>0</v>
      </c>
      <c r="AM1213" s="75">
        <f t="shared" si="199"/>
        <v>0</v>
      </c>
    </row>
    <row r="1214" spans="1:39" x14ac:dyDescent="0.25">
      <c r="A1214" s="5"/>
      <c r="B1214" s="50" t="s">
        <v>478</v>
      </c>
      <c r="C1214" s="6" t="s">
        <v>2520</v>
      </c>
      <c r="D1214" s="6" t="s">
        <v>2521</v>
      </c>
      <c r="E1214" s="67" t="s">
        <v>947</v>
      </c>
      <c r="F1214" s="76"/>
      <c r="G1214" s="8">
        <v>22712</v>
      </c>
      <c r="H1214" s="90">
        <f>VLOOKUP(C1214,'[1]Actualisation du CIF'!B$7:G$1272,6,0)</f>
        <v>0.34906399999999999</v>
      </c>
      <c r="I1214" s="68">
        <v>0.261264</v>
      </c>
      <c r="J1214" s="11">
        <v>325.14014600000002</v>
      </c>
      <c r="K1214" s="11">
        <v>284.13949500000001</v>
      </c>
      <c r="L1214" s="51">
        <v>12862.927680999999</v>
      </c>
      <c r="M1214" s="41">
        <v>343295</v>
      </c>
      <c r="N1214" s="21">
        <v>15.115137372314194</v>
      </c>
      <c r="O1214" s="8">
        <v>0</v>
      </c>
      <c r="P1214" s="23">
        <v>-1.6138417318150761E-2</v>
      </c>
      <c r="Q1214" s="24">
        <v>0</v>
      </c>
      <c r="R1214" s="24">
        <v>1</v>
      </c>
      <c r="S1214" s="42">
        <v>0</v>
      </c>
      <c r="T1214" s="32">
        <v>343295</v>
      </c>
      <c r="U1214" s="39">
        <v>0</v>
      </c>
      <c r="V1214" s="64">
        <v>377624.50000000006</v>
      </c>
      <c r="W1214" s="27">
        <v>16.626651109545616</v>
      </c>
      <c r="X1214" s="88">
        <v>0.10000000000000017</v>
      </c>
      <c r="Y1214" s="26">
        <v>456532.85208393534</v>
      </c>
      <c r="Z1214" s="27">
        <v>20.100953332332484</v>
      </c>
      <c r="AA1214" s="89">
        <v>0.32985581521413171</v>
      </c>
      <c r="AB1214" s="67">
        <v>1</v>
      </c>
      <c r="AC1214" s="67">
        <v>0</v>
      </c>
      <c r="AD1214" s="75">
        <v>0</v>
      </c>
      <c r="AE1214" s="64">
        <v>326130.25</v>
      </c>
      <c r="AF1214" s="27">
        <f t="shared" si="193"/>
        <v>14.359380503698485</v>
      </c>
      <c r="AG1214" s="88">
        <f t="shared" si="204"/>
        <v>-0.05</v>
      </c>
      <c r="AH1214" s="26">
        <v>319628.42979759036</v>
      </c>
      <c r="AI1214" s="27">
        <f t="shared" si="195"/>
        <v>14.073108039696653</v>
      </c>
      <c r="AJ1214" s="89">
        <f t="shared" si="205"/>
        <v>-6.8939454994711949E-2</v>
      </c>
      <c r="AK1214" s="67">
        <f t="shared" si="197"/>
        <v>0</v>
      </c>
      <c r="AL1214" s="67">
        <f t="shared" si="198"/>
        <v>1</v>
      </c>
      <c r="AM1214" s="75">
        <f t="shared" si="199"/>
        <v>0</v>
      </c>
    </row>
    <row r="1215" spans="1:39" x14ac:dyDescent="0.25">
      <c r="A1215" s="5"/>
      <c r="B1215" s="50" t="s">
        <v>478</v>
      </c>
      <c r="C1215" s="6" t="s">
        <v>2516</v>
      </c>
      <c r="D1215" s="6" t="s">
        <v>2517</v>
      </c>
      <c r="E1215" s="67" t="s">
        <v>947</v>
      </c>
      <c r="F1215" s="76"/>
      <c r="G1215" s="8">
        <v>17140</v>
      </c>
      <c r="H1215" s="90">
        <f>VLOOKUP(C1215,'[1]Actualisation du CIF'!B$7:G$1272,6,0)</f>
        <v>0.372753</v>
      </c>
      <c r="I1215" s="68">
        <v>0.29029199999999999</v>
      </c>
      <c r="J1215" s="11">
        <v>242.626721</v>
      </c>
      <c r="K1215" s="11">
        <v>284.13949500000001</v>
      </c>
      <c r="L1215" s="51">
        <v>15172.497257000001</v>
      </c>
      <c r="M1215" s="41">
        <v>142100</v>
      </c>
      <c r="N1215" s="21">
        <v>8.290548424737457</v>
      </c>
      <c r="O1215" s="8">
        <v>0</v>
      </c>
      <c r="P1215" s="23">
        <v>-1.8357679147352014E-2</v>
      </c>
      <c r="Q1215" s="24">
        <v>0</v>
      </c>
      <c r="R1215" s="24">
        <v>1</v>
      </c>
      <c r="S1215" s="42">
        <v>0</v>
      </c>
      <c r="T1215" s="32">
        <v>142100</v>
      </c>
      <c r="U1215" s="39">
        <v>0</v>
      </c>
      <c r="V1215" s="64">
        <v>156310</v>
      </c>
      <c r="W1215" s="27">
        <v>9.1196032672112022</v>
      </c>
      <c r="X1215" s="88">
        <v>0.1</v>
      </c>
      <c r="Y1215" s="26">
        <v>228853.47100000005</v>
      </c>
      <c r="Z1215" s="27">
        <v>13.352011143523924</v>
      </c>
      <c r="AA1215" s="89">
        <v>0.61051000000000033</v>
      </c>
      <c r="AB1215" s="67">
        <v>1</v>
      </c>
      <c r="AC1215" s="67">
        <v>0</v>
      </c>
      <c r="AD1215" s="75">
        <v>0</v>
      </c>
      <c r="AE1215" s="64">
        <v>156310</v>
      </c>
      <c r="AF1215" s="27">
        <f t="shared" si="193"/>
        <v>9.1196032672112022</v>
      </c>
      <c r="AG1215" s="88">
        <f t="shared" si="204"/>
        <v>0.1</v>
      </c>
      <c r="AH1215" s="26">
        <v>228853.47100000005</v>
      </c>
      <c r="AI1215" s="27">
        <f t="shared" si="195"/>
        <v>13.352011143523924</v>
      </c>
      <c r="AJ1215" s="89">
        <f t="shared" si="205"/>
        <v>0.61051000000000033</v>
      </c>
      <c r="AK1215" s="67">
        <f t="shared" si="197"/>
        <v>1</v>
      </c>
      <c r="AL1215" s="67">
        <f t="shared" si="198"/>
        <v>0</v>
      </c>
      <c r="AM1215" s="75">
        <f t="shared" si="199"/>
        <v>0</v>
      </c>
    </row>
    <row r="1216" spans="1:39" x14ac:dyDescent="0.25">
      <c r="A1216" s="5"/>
      <c r="B1216" s="50" t="s">
        <v>478</v>
      </c>
      <c r="C1216" s="6" t="s">
        <v>479</v>
      </c>
      <c r="D1216" s="6" t="s">
        <v>480</v>
      </c>
      <c r="E1216" s="67" t="s">
        <v>2633</v>
      </c>
      <c r="F1216" s="76"/>
      <c r="G1216" s="8">
        <v>72498</v>
      </c>
      <c r="H1216" s="90">
        <f>VLOOKUP(C1216,'[1]Actualisation du CIF'!B$7:G$1272,6,0)</f>
        <v>0.30621500000000001</v>
      </c>
      <c r="I1216" s="68">
        <v>0.149673</v>
      </c>
      <c r="J1216" s="11">
        <v>383.899294</v>
      </c>
      <c r="K1216" s="11">
        <v>401.16184900000002</v>
      </c>
      <c r="L1216" s="51">
        <v>14205.240753</v>
      </c>
      <c r="M1216" s="41">
        <v>1965608</v>
      </c>
      <c r="N1216" s="21">
        <v>27.112582416066651</v>
      </c>
      <c r="O1216" s="8">
        <v>0</v>
      </c>
      <c r="P1216" s="23">
        <v>-3.2213189570909164E-3</v>
      </c>
      <c r="Q1216" s="24">
        <v>0</v>
      </c>
      <c r="R1216" s="24">
        <v>1</v>
      </c>
      <c r="S1216" s="42">
        <v>0</v>
      </c>
      <c r="T1216" s="32">
        <v>1965608</v>
      </c>
      <c r="U1216" s="39">
        <v>0</v>
      </c>
      <c r="V1216" s="64">
        <v>1867327.5999999999</v>
      </c>
      <c r="W1216" s="27">
        <v>25.756953295263315</v>
      </c>
      <c r="X1216" s="88">
        <v>-5.0000000000000072E-2</v>
      </c>
      <c r="Y1216" s="26">
        <v>1520950.0009974996</v>
      </c>
      <c r="Z1216" s="27">
        <v>20.979199439950062</v>
      </c>
      <c r="AA1216" s="89">
        <v>-0.22621906250000023</v>
      </c>
      <c r="AB1216" s="67">
        <v>0</v>
      </c>
      <c r="AC1216" s="67">
        <v>1</v>
      </c>
      <c r="AD1216" s="75">
        <v>0</v>
      </c>
      <c r="AE1216" s="64">
        <v>1867327.5999999996</v>
      </c>
      <c r="AF1216" s="27">
        <f t="shared" si="193"/>
        <v>25.756953295263312</v>
      </c>
      <c r="AG1216" s="88">
        <f t="shared" si="204"/>
        <v>-5.000000000000019E-2</v>
      </c>
      <c r="AH1216" s="26">
        <v>1520950.0009974993</v>
      </c>
      <c r="AI1216" s="27">
        <f t="shared" si="195"/>
        <v>20.979199439950058</v>
      </c>
      <c r="AJ1216" s="89">
        <f t="shared" si="205"/>
        <v>-0.22621906250000035</v>
      </c>
      <c r="AK1216" s="67">
        <f t="shared" si="197"/>
        <v>0</v>
      </c>
      <c r="AL1216" s="67">
        <f t="shared" si="198"/>
        <v>1</v>
      </c>
      <c r="AM1216" s="75">
        <f t="shared" si="199"/>
        <v>0</v>
      </c>
    </row>
    <row r="1217" spans="1:39" x14ac:dyDescent="0.25">
      <c r="A1217" s="5"/>
      <c r="B1217" s="50" t="s">
        <v>478</v>
      </c>
      <c r="C1217" s="6" t="s">
        <v>2506</v>
      </c>
      <c r="D1217" s="6" t="s">
        <v>2507</v>
      </c>
      <c r="E1217" s="67" t="s">
        <v>947</v>
      </c>
      <c r="F1217" s="76"/>
      <c r="G1217" s="8">
        <v>41906</v>
      </c>
      <c r="H1217" s="90">
        <f>VLOOKUP(C1217,'[1]Actualisation du CIF'!B$7:G$1272,6,0)</f>
        <v>0.36249599999999998</v>
      </c>
      <c r="I1217" s="68">
        <v>0.29491000000000001</v>
      </c>
      <c r="J1217" s="11">
        <v>149.75308999999999</v>
      </c>
      <c r="K1217" s="11">
        <v>284.13949500000001</v>
      </c>
      <c r="L1217" s="51">
        <v>12554.128965</v>
      </c>
      <c r="M1217" s="41">
        <v>767601</v>
      </c>
      <c r="N1217" s="21">
        <v>18.317209946069774</v>
      </c>
      <c r="O1217" s="8">
        <v>0</v>
      </c>
      <c r="P1217" s="23">
        <v>-1.8718439784250701E-3</v>
      </c>
      <c r="Q1217" s="24">
        <v>0</v>
      </c>
      <c r="R1217" s="24">
        <v>1</v>
      </c>
      <c r="S1217" s="42">
        <v>0</v>
      </c>
      <c r="T1217" s="32">
        <v>767600.99999999988</v>
      </c>
      <c r="U1217" s="39">
        <v>0</v>
      </c>
      <c r="V1217" s="64">
        <v>844361.1</v>
      </c>
      <c r="W1217" s="27">
        <v>20.148930940676752</v>
      </c>
      <c r="X1217" s="88">
        <v>9.9999999999999964E-2</v>
      </c>
      <c r="Y1217" s="26">
        <v>1185337.3540703976</v>
      </c>
      <c r="Z1217" s="27">
        <v>28.285623874156386</v>
      </c>
      <c r="AA1217" s="89">
        <v>0.54421027860880533</v>
      </c>
      <c r="AB1217" s="67">
        <v>1</v>
      </c>
      <c r="AC1217" s="67">
        <v>0</v>
      </c>
      <c r="AD1217" s="75">
        <v>0</v>
      </c>
      <c r="AE1217" s="64">
        <v>813751.84836720186</v>
      </c>
      <c r="AF1217" s="27">
        <f t="shared" si="193"/>
        <v>19.418504471130671</v>
      </c>
      <c r="AG1217" s="88">
        <f t="shared" si="204"/>
        <v>6.0123486508227401E-2</v>
      </c>
      <c r="AH1217" s="26">
        <v>901576.24074683618</v>
      </c>
      <c r="AI1217" s="27">
        <f t="shared" si="195"/>
        <v>21.514251914924742</v>
      </c>
      <c r="AJ1217" s="89">
        <f t="shared" si="205"/>
        <v>0.17453760579628763</v>
      </c>
      <c r="AK1217" s="67">
        <f t="shared" si="197"/>
        <v>1</v>
      </c>
      <c r="AL1217" s="67">
        <f t="shared" si="198"/>
        <v>0</v>
      </c>
      <c r="AM1217" s="75">
        <f t="shared" si="199"/>
        <v>0</v>
      </c>
    </row>
    <row r="1218" spans="1:39" x14ac:dyDescent="0.25">
      <c r="A1218" s="5"/>
      <c r="B1218" s="50" t="s">
        <v>478</v>
      </c>
      <c r="C1218" s="6" t="s">
        <v>935</v>
      </c>
      <c r="D1218" s="6" t="s">
        <v>936</v>
      </c>
      <c r="E1218" s="67" t="s">
        <v>543</v>
      </c>
      <c r="F1218" s="76"/>
      <c r="G1218" s="8">
        <v>26139</v>
      </c>
      <c r="H1218" s="90">
        <f>VLOOKUP(C1218,'[1]Actualisation du CIF'!B$7:G$1272,6,0)</f>
        <v>0.29224800000000001</v>
      </c>
      <c r="I1218" s="68">
        <v>0.29224800000000001</v>
      </c>
      <c r="J1218" s="11">
        <v>152.796549</v>
      </c>
      <c r="K1218" s="11">
        <v>177.267167</v>
      </c>
      <c r="L1218" s="51">
        <v>12205.64165</v>
      </c>
      <c r="M1218" s="41">
        <v>247596</v>
      </c>
      <c r="N1218" s="21">
        <v>9.4722827958223341</v>
      </c>
      <c r="O1218" s="8">
        <v>0</v>
      </c>
      <c r="P1218" s="23">
        <v>-6.0136606019756816E-3</v>
      </c>
      <c r="Q1218" s="24">
        <v>0</v>
      </c>
      <c r="R1218" s="24">
        <v>1</v>
      </c>
      <c r="S1218" s="42">
        <v>0</v>
      </c>
      <c r="T1218" s="32">
        <v>247596</v>
      </c>
      <c r="U1218" s="39">
        <v>0</v>
      </c>
      <c r="V1218" s="64">
        <v>272355.60000000003</v>
      </c>
      <c r="W1218" s="27">
        <v>10.41951107540457</v>
      </c>
      <c r="X1218" s="88">
        <v>0.10000000000000014</v>
      </c>
      <c r="Y1218" s="26">
        <v>398755.83396000019</v>
      </c>
      <c r="Z1218" s="27">
        <v>15.255206165499835</v>
      </c>
      <c r="AA1218" s="89">
        <v>0.61051000000000077</v>
      </c>
      <c r="AB1218" s="67">
        <v>1</v>
      </c>
      <c r="AC1218" s="67">
        <v>0</v>
      </c>
      <c r="AD1218" s="75">
        <v>0</v>
      </c>
      <c r="AE1218" s="64">
        <v>272355.60000000003</v>
      </c>
      <c r="AF1218" s="27">
        <f t="shared" si="193"/>
        <v>10.41951107540457</v>
      </c>
      <c r="AG1218" s="88">
        <f t="shared" si="204"/>
        <v>0.10000000000000014</v>
      </c>
      <c r="AH1218" s="26">
        <v>398755.83396000019</v>
      </c>
      <c r="AI1218" s="27">
        <f t="shared" si="195"/>
        <v>15.255206165499835</v>
      </c>
      <c r="AJ1218" s="89">
        <f t="shared" si="205"/>
        <v>0.61051000000000077</v>
      </c>
      <c r="AK1218" s="67">
        <f t="shared" si="197"/>
        <v>1</v>
      </c>
      <c r="AL1218" s="67">
        <f t="shared" si="198"/>
        <v>0</v>
      </c>
      <c r="AM1218" s="75">
        <f t="shared" si="199"/>
        <v>0</v>
      </c>
    </row>
    <row r="1219" spans="1:39" x14ac:dyDescent="0.25">
      <c r="A1219" s="5"/>
      <c r="B1219" s="50" t="s">
        <v>478</v>
      </c>
      <c r="C1219" s="6" t="s">
        <v>481</v>
      </c>
      <c r="D1219" s="6" t="s">
        <v>482</v>
      </c>
      <c r="E1219" s="67" t="s">
        <v>2633</v>
      </c>
      <c r="F1219" s="76"/>
      <c r="G1219" s="8">
        <v>61749</v>
      </c>
      <c r="H1219" s="90">
        <f>VLOOKUP(C1219,'[1]Actualisation du CIF'!B$7:G$1272,6,0)</f>
        <v>0.358958</v>
      </c>
      <c r="I1219" s="68">
        <v>0.36895499999999998</v>
      </c>
      <c r="J1219" s="11">
        <v>421.32162499999998</v>
      </c>
      <c r="K1219" s="11">
        <v>401.16184900000002</v>
      </c>
      <c r="L1219" s="51">
        <v>13018.552222</v>
      </c>
      <c r="M1219" s="41">
        <v>1386240</v>
      </c>
      <c r="N1219" s="21">
        <v>22.449594325414175</v>
      </c>
      <c r="O1219" s="8">
        <v>0</v>
      </c>
      <c r="P1219" s="23">
        <v>0.2526136737207666</v>
      </c>
      <c r="Q1219" s="24">
        <v>1</v>
      </c>
      <c r="R1219" s="24">
        <v>0</v>
      </c>
      <c r="S1219" s="42">
        <v>0</v>
      </c>
      <c r="T1219" s="32">
        <v>1386240</v>
      </c>
      <c r="U1219" s="39">
        <v>0</v>
      </c>
      <c r="V1219" s="64">
        <v>1316928</v>
      </c>
      <c r="W1219" s="27">
        <v>21.327114609143468</v>
      </c>
      <c r="X1219" s="88">
        <v>-0.05</v>
      </c>
      <c r="Y1219" s="26">
        <v>1304372.9171369502</v>
      </c>
      <c r="Z1219" s="27">
        <v>21.12379013647104</v>
      </c>
      <c r="AA1219" s="89">
        <v>-5.9056933044097572E-2</v>
      </c>
      <c r="AB1219" s="67">
        <v>0</v>
      </c>
      <c r="AC1219" s="67">
        <v>1</v>
      </c>
      <c r="AD1219" s="75">
        <v>0</v>
      </c>
      <c r="AE1219" s="64">
        <v>1386240</v>
      </c>
      <c r="AF1219" s="27">
        <f t="shared" si="193"/>
        <v>22.449594325414175</v>
      </c>
      <c r="AG1219" s="88">
        <f t="shared" si="204"/>
        <v>0</v>
      </c>
      <c r="AH1219" s="26">
        <v>1386240</v>
      </c>
      <c r="AI1219" s="27">
        <f t="shared" si="195"/>
        <v>22.449594325414175</v>
      </c>
      <c r="AJ1219" s="89">
        <f t="shared" si="205"/>
        <v>0</v>
      </c>
      <c r="AK1219" s="67">
        <f t="shared" si="197"/>
        <v>0</v>
      </c>
      <c r="AL1219" s="67">
        <f t="shared" si="198"/>
        <v>0</v>
      </c>
      <c r="AM1219" s="75">
        <f t="shared" si="199"/>
        <v>1</v>
      </c>
    </row>
    <row r="1220" spans="1:39" x14ac:dyDescent="0.25">
      <c r="A1220" s="5"/>
      <c r="B1220" s="50" t="s">
        <v>478</v>
      </c>
      <c r="C1220" s="6" t="s">
        <v>2514</v>
      </c>
      <c r="D1220" s="6" t="s">
        <v>2515</v>
      </c>
      <c r="E1220" s="67" t="s">
        <v>947</v>
      </c>
      <c r="F1220" s="76"/>
      <c r="G1220" s="8">
        <v>15468</v>
      </c>
      <c r="H1220" s="90">
        <f>VLOOKUP(C1220,'[1]Actualisation du CIF'!B$7:G$1272,6,0)</f>
        <v>0.40746599999999999</v>
      </c>
      <c r="I1220" s="68">
        <v>0.43282999999999999</v>
      </c>
      <c r="J1220" s="11">
        <v>320.63595800000002</v>
      </c>
      <c r="K1220" s="11">
        <v>284.13949500000001</v>
      </c>
      <c r="L1220" s="51">
        <v>11235.436444999999</v>
      </c>
      <c r="M1220" s="41">
        <v>165701</v>
      </c>
      <c r="N1220" s="21">
        <v>10.712503232479959</v>
      </c>
      <c r="O1220" s="8">
        <v>0</v>
      </c>
      <c r="P1220" s="23">
        <v>4.5148609073525055E-3</v>
      </c>
      <c r="Q1220" s="24">
        <v>1</v>
      </c>
      <c r="R1220" s="24">
        <v>0</v>
      </c>
      <c r="S1220" s="42">
        <v>0</v>
      </c>
      <c r="T1220" s="32">
        <v>165701</v>
      </c>
      <c r="U1220" s="39">
        <v>0</v>
      </c>
      <c r="V1220" s="64">
        <v>182271.1</v>
      </c>
      <c r="W1220" s="27">
        <v>11.783753555727955</v>
      </c>
      <c r="X1220" s="88">
        <v>0.10000000000000003</v>
      </c>
      <c r="Y1220" s="26">
        <v>266863.11751000007</v>
      </c>
      <c r="Z1220" s="27">
        <v>17.252593580941301</v>
      </c>
      <c r="AA1220" s="89">
        <v>0.61051000000000044</v>
      </c>
      <c r="AB1220" s="67">
        <v>1</v>
      </c>
      <c r="AC1220" s="67">
        <v>0</v>
      </c>
      <c r="AD1220" s="75">
        <v>0</v>
      </c>
      <c r="AE1220" s="64">
        <v>182271.1</v>
      </c>
      <c r="AF1220" s="27">
        <f t="shared" si="193"/>
        <v>11.783753555727955</v>
      </c>
      <c r="AG1220" s="88">
        <f t="shared" si="204"/>
        <v>0.10000000000000003</v>
      </c>
      <c r="AH1220" s="26">
        <v>266863.11751000007</v>
      </c>
      <c r="AI1220" s="27">
        <f t="shared" si="195"/>
        <v>17.252593580941301</v>
      </c>
      <c r="AJ1220" s="89">
        <f t="shared" si="205"/>
        <v>0.61051000000000044</v>
      </c>
      <c r="AK1220" s="67">
        <f t="shared" si="197"/>
        <v>1</v>
      </c>
      <c r="AL1220" s="67">
        <f t="shared" si="198"/>
        <v>0</v>
      </c>
      <c r="AM1220" s="75">
        <f t="shared" si="199"/>
        <v>0</v>
      </c>
    </row>
    <row r="1221" spans="1:39" x14ac:dyDescent="0.25">
      <c r="A1221" s="5"/>
      <c r="B1221" s="50" t="s">
        <v>478</v>
      </c>
      <c r="C1221" s="6" t="s">
        <v>2510</v>
      </c>
      <c r="D1221" s="6" t="s">
        <v>2511</v>
      </c>
      <c r="E1221" s="67" t="s">
        <v>947</v>
      </c>
      <c r="F1221" s="76" t="s">
        <v>2656</v>
      </c>
      <c r="G1221" s="8">
        <v>11517</v>
      </c>
      <c r="H1221" s="90">
        <f>VLOOKUP(C1221,'[1]Actualisation du CIF'!B$7:G$1272,6,0)</f>
        <v>0.366753</v>
      </c>
      <c r="I1221" s="68">
        <v>0.366753</v>
      </c>
      <c r="J1221" s="11">
        <v>165.84779</v>
      </c>
      <c r="K1221" s="11">
        <v>284.13949500000001</v>
      </c>
      <c r="L1221" s="51">
        <v>13428.865232</v>
      </c>
      <c r="M1221" s="41">
        <v>208889</v>
      </c>
      <c r="N1221" s="21">
        <v>18.137448988451855</v>
      </c>
      <c r="O1221" s="8">
        <v>0</v>
      </c>
      <c r="P1221" s="23">
        <v>0.38385446085413094</v>
      </c>
      <c r="Q1221" s="24">
        <v>1</v>
      </c>
      <c r="R1221" s="24">
        <v>0</v>
      </c>
      <c r="S1221" s="42">
        <v>0</v>
      </c>
      <c r="T1221" s="32">
        <v>208889</v>
      </c>
      <c r="U1221" s="39">
        <v>0</v>
      </c>
      <c r="V1221" s="64">
        <v>229777.90000000002</v>
      </c>
      <c r="W1221" s="27">
        <v>19.951193887297041</v>
      </c>
      <c r="X1221" s="88">
        <v>0.10000000000000012</v>
      </c>
      <c r="Y1221" s="26">
        <v>308329.86293878872</v>
      </c>
      <c r="Z1221" s="27">
        <v>26.771716848032362</v>
      </c>
      <c r="AA1221" s="89">
        <v>0.47604643106524863</v>
      </c>
      <c r="AB1221" s="67">
        <v>1</v>
      </c>
      <c r="AC1221" s="67">
        <v>0</v>
      </c>
      <c r="AD1221" s="75">
        <v>0</v>
      </c>
      <c r="AE1221" s="64">
        <v>229777.90000000002</v>
      </c>
      <c r="AF1221" s="27">
        <f t="shared" si="193"/>
        <v>19.951193887297041</v>
      </c>
      <c r="AG1221" s="88">
        <f t="shared" si="204"/>
        <v>0.10000000000000012</v>
      </c>
      <c r="AH1221" s="26">
        <v>288292.5622618483</v>
      </c>
      <c r="AI1221" s="27">
        <f t="shared" si="195"/>
        <v>25.031914757475757</v>
      </c>
      <c r="AJ1221" s="89">
        <f t="shared" si="205"/>
        <v>0.38012323416670241</v>
      </c>
      <c r="AK1221" s="67">
        <f t="shared" si="197"/>
        <v>1</v>
      </c>
      <c r="AL1221" s="67">
        <f t="shared" si="198"/>
        <v>0</v>
      </c>
      <c r="AM1221" s="75">
        <f t="shared" si="199"/>
        <v>0</v>
      </c>
    </row>
    <row r="1222" spans="1:39" x14ac:dyDescent="0.25">
      <c r="A1222" s="5"/>
      <c r="B1222" s="50" t="s">
        <v>478</v>
      </c>
      <c r="C1222" s="6" t="s">
        <v>939</v>
      </c>
      <c r="D1222" s="6" t="s">
        <v>940</v>
      </c>
      <c r="E1222" s="67" t="s">
        <v>543</v>
      </c>
      <c r="F1222" s="76"/>
      <c r="G1222" s="8">
        <v>9885</v>
      </c>
      <c r="H1222" s="90">
        <f>VLOOKUP(C1222,'[1]Actualisation du CIF'!B$7:G$1272,6,0)</f>
        <v>0.284246</v>
      </c>
      <c r="I1222" s="68">
        <v>0.284246</v>
      </c>
      <c r="J1222" s="11">
        <v>138.92665700000001</v>
      </c>
      <c r="K1222" s="11">
        <v>177.267167</v>
      </c>
      <c r="L1222" s="51">
        <v>12972.304392</v>
      </c>
      <c r="M1222" s="41">
        <v>76294</v>
      </c>
      <c r="N1222" s="21">
        <v>7.7181588265048049</v>
      </c>
      <c r="O1222" s="8">
        <v>0</v>
      </c>
      <c r="P1222" s="23">
        <v>-2.3545680085372196E-3</v>
      </c>
      <c r="Q1222" s="24">
        <v>0</v>
      </c>
      <c r="R1222" s="24">
        <v>1</v>
      </c>
      <c r="S1222" s="42">
        <v>0</v>
      </c>
      <c r="T1222" s="32">
        <v>76294</v>
      </c>
      <c r="U1222" s="39">
        <v>0</v>
      </c>
      <c r="V1222" s="64">
        <v>83923.400000000009</v>
      </c>
      <c r="W1222" s="27">
        <v>8.4899747091552875</v>
      </c>
      <c r="X1222" s="88">
        <v>0.10000000000000012</v>
      </c>
      <c r="Y1222" s="26">
        <v>122872.24994000007</v>
      </c>
      <c r="Z1222" s="27">
        <v>12.430171971674261</v>
      </c>
      <c r="AA1222" s="89">
        <v>0.61051000000000089</v>
      </c>
      <c r="AB1222" s="67">
        <v>1</v>
      </c>
      <c r="AC1222" s="67">
        <v>0</v>
      </c>
      <c r="AD1222" s="75">
        <v>0</v>
      </c>
      <c r="AE1222" s="64">
        <v>83923.400000000009</v>
      </c>
      <c r="AF1222" s="27">
        <f t="shared" si="193"/>
        <v>8.4899747091552875</v>
      </c>
      <c r="AG1222" s="88">
        <f t="shared" si="204"/>
        <v>0.10000000000000012</v>
      </c>
      <c r="AH1222" s="26">
        <v>122872.24994000007</v>
      </c>
      <c r="AI1222" s="27">
        <f t="shared" si="195"/>
        <v>12.430171971674261</v>
      </c>
      <c r="AJ1222" s="89">
        <f t="shared" si="205"/>
        <v>0.61051000000000089</v>
      </c>
      <c r="AK1222" s="67">
        <f t="shared" si="197"/>
        <v>1</v>
      </c>
      <c r="AL1222" s="67">
        <f t="shared" si="198"/>
        <v>0</v>
      </c>
      <c r="AM1222" s="75">
        <f t="shared" si="199"/>
        <v>0</v>
      </c>
    </row>
    <row r="1223" spans="1:39" x14ac:dyDescent="0.25">
      <c r="A1223" s="5"/>
      <c r="B1223" s="50" t="s">
        <v>478</v>
      </c>
      <c r="C1223" s="6" t="s">
        <v>2518</v>
      </c>
      <c r="D1223" s="6" t="s">
        <v>2519</v>
      </c>
      <c r="E1223" s="67" t="s">
        <v>947</v>
      </c>
      <c r="F1223" s="76"/>
      <c r="G1223" s="8">
        <v>19506</v>
      </c>
      <c r="H1223" s="90">
        <f>VLOOKUP(C1223,'[1]Actualisation du CIF'!B$7:G$1272,6,0)</f>
        <v>0.31524099999999999</v>
      </c>
      <c r="I1223" s="68">
        <v>0.30421399999999998</v>
      </c>
      <c r="J1223" s="11">
        <v>254.765918</v>
      </c>
      <c r="K1223" s="11">
        <v>284.13949500000001</v>
      </c>
      <c r="L1223" s="51">
        <v>13821.285988</v>
      </c>
      <c r="M1223" s="41">
        <v>527885</v>
      </c>
      <c r="N1223" s="21">
        <v>27.062698656823542</v>
      </c>
      <c r="O1223" s="8">
        <v>0</v>
      </c>
      <c r="P1223" s="23">
        <v>0.52094006619632305</v>
      </c>
      <c r="Q1223" s="24">
        <v>1</v>
      </c>
      <c r="R1223" s="24">
        <v>0</v>
      </c>
      <c r="S1223" s="42">
        <v>0</v>
      </c>
      <c r="T1223" s="32">
        <v>527885</v>
      </c>
      <c r="U1223" s="39">
        <v>0</v>
      </c>
      <c r="V1223" s="64">
        <v>501490.75</v>
      </c>
      <c r="W1223" s="27">
        <v>25.709563723982363</v>
      </c>
      <c r="X1223" s="88">
        <v>-0.05</v>
      </c>
      <c r="Y1223" s="26">
        <v>408467.35019218735</v>
      </c>
      <c r="Z1223" s="27">
        <v>20.940600337956901</v>
      </c>
      <c r="AA1223" s="89">
        <v>-0.22621906250000029</v>
      </c>
      <c r="AB1223" s="67">
        <v>0</v>
      </c>
      <c r="AC1223" s="67">
        <v>1</v>
      </c>
      <c r="AD1223" s="75">
        <v>0</v>
      </c>
      <c r="AE1223" s="64">
        <v>501490.75</v>
      </c>
      <c r="AF1223" s="27">
        <f t="shared" si="193"/>
        <v>25.709563723982363</v>
      </c>
      <c r="AG1223" s="88">
        <f t="shared" si="204"/>
        <v>-0.05</v>
      </c>
      <c r="AH1223" s="26">
        <v>408467.35019218735</v>
      </c>
      <c r="AI1223" s="27">
        <f t="shared" si="195"/>
        <v>20.940600337956901</v>
      </c>
      <c r="AJ1223" s="89">
        <f t="shared" si="205"/>
        <v>-0.22621906250000029</v>
      </c>
      <c r="AK1223" s="67">
        <f t="shared" si="197"/>
        <v>0</v>
      </c>
      <c r="AL1223" s="67">
        <f t="shared" si="198"/>
        <v>1</v>
      </c>
      <c r="AM1223" s="75">
        <f t="shared" si="199"/>
        <v>0</v>
      </c>
    </row>
    <row r="1224" spans="1:39" x14ac:dyDescent="0.25">
      <c r="A1224" s="5"/>
      <c r="B1224" s="50" t="s">
        <v>478</v>
      </c>
      <c r="C1224" s="6" t="s">
        <v>933</v>
      </c>
      <c r="D1224" s="6" t="s">
        <v>934</v>
      </c>
      <c r="E1224" s="67" t="s">
        <v>947</v>
      </c>
      <c r="F1224" s="76" t="s">
        <v>2657</v>
      </c>
      <c r="G1224" s="8">
        <v>26292</v>
      </c>
      <c r="H1224" s="90">
        <f>VLOOKUP(C1224,'[1]Actualisation du CIF'!B$7:G$1272,6,0)</f>
        <v>0.257407</v>
      </c>
      <c r="I1224" s="68">
        <v>0.36906899999999998</v>
      </c>
      <c r="J1224" s="11">
        <v>126.091016</v>
      </c>
      <c r="K1224" s="11">
        <v>177.267167</v>
      </c>
      <c r="L1224" s="51">
        <v>13408.838803000001</v>
      </c>
      <c r="M1224" s="41">
        <v>271711</v>
      </c>
      <c r="N1224" s="21">
        <v>10.334360261676556</v>
      </c>
      <c r="O1224" s="8">
        <v>0</v>
      </c>
      <c r="P1224" s="23">
        <v>1.5807459578725559E-3</v>
      </c>
      <c r="Q1224" s="24">
        <v>1</v>
      </c>
      <c r="R1224" s="24">
        <v>0</v>
      </c>
      <c r="S1224" s="42">
        <v>0</v>
      </c>
      <c r="T1224" s="32">
        <v>271711</v>
      </c>
      <c r="U1224" s="39">
        <v>0</v>
      </c>
      <c r="V1224" s="64">
        <v>298882.10000000003</v>
      </c>
      <c r="W1224" s="27">
        <v>11.367796287844213</v>
      </c>
      <c r="X1224" s="88">
        <v>0.10000000000000013</v>
      </c>
      <c r="Y1224" s="26">
        <v>437593.28261000017</v>
      </c>
      <c r="Z1224" s="27">
        <v>16.643590545032716</v>
      </c>
      <c r="AA1224" s="89">
        <v>0.61051000000000066</v>
      </c>
      <c r="AB1224" s="67">
        <v>1</v>
      </c>
      <c r="AC1224" s="67">
        <v>0</v>
      </c>
      <c r="AD1224" s="75">
        <v>0</v>
      </c>
      <c r="AE1224" s="64">
        <v>549142.52208492439</v>
      </c>
      <c r="AF1224" s="27">
        <f t="shared" si="193"/>
        <v>20.886297051761918</v>
      </c>
      <c r="AG1224" s="88">
        <f t="shared" si="204"/>
        <v>1.0210537007516236</v>
      </c>
      <c r="AH1224" s="26">
        <v>608408.88003999204</v>
      </c>
      <c r="AI1224" s="27">
        <f t="shared" si="195"/>
        <v>23.140456414118059</v>
      </c>
      <c r="AJ1224" s="89">
        <f t="shared" si="205"/>
        <v>1.2391764780961831</v>
      </c>
      <c r="AK1224" s="67">
        <f t="shared" si="197"/>
        <v>1</v>
      </c>
      <c r="AL1224" s="67">
        <f t="shared" si="198"/>
        <v>0</v>
      </c>
      <c r="AM1224" s="75">
        <f t="shared" si="199"/>
        <v>0</v>
      </c>
    </row>
    <row r="1225" spans="1:39" x14ac:dyDescent="0.25">
      <c r="A1225" s="5"/>
      <c r="B1225" s="50" t="s">
        <v>478</v>
      </c>
      <c r="C1225" s="6" t="s">
        <v>2512</v>
      </c>
      <c r="D1225" s="6" t="s">
        <v>2513</v>
      </c>
      <c r="E1225" s="67" t="s">
        <v>947</v>
      </c>
      <c r="F1225" s="76"/>
      <c r="G1225" s="8">
        <v>23262</v>
      </c>
      <c r="H1225" s="90">
        <f>VLOOKUP(C1225,'[1]Actualisation du CIF'!B$7:G$1272,6,0)</f>
        <v>0.262347</v>
      </c>
      <c r="I1225" s="68">
        <v>0.25308000000000003</v>
      </c>
      <c r="J1225" s="11">
        <v>334.42709100000002</v>
      </c>
      <c r="K1225" s="11">
        <v>284.13949500000001</v>
      </c>
      <c r="L1225" s="51">
        <v>12249.634402</v>
      </c>
      <c r="M1225" s="41">
        <v>192548</v>
      </c>
      <c r="N1225" s="21">
        <v>8.2773622216490406</v>
      </c>
      <c r="O1225" s="8">
        <v>0</v>
      </c>
      <c r="P1225" s="23">
        <v>-0.12705896771911604</v>
      </c>
      <c r="Q1225" s="24">
        <v>0</v>
      </c>
      <c r="R1225" s="24">
        <v>1</v>
      </c>
      <c r="S1225" s="42">
        <v>0</v>
      </c>
      <c r="T1225" s="32">
        <v>192547.99999999997</v>
      </c>
      <c r="U1225" s="39">
        <v>0</v>
      </c>
      <c r="V1225" s="64">
        <v>211802.8</v>
      </c>
      <c r="W1225" s="27">
        <v>9.1050984438139455</v>
      </c>
      <c r="X1225" s="88">
        <v>9.9999999999999936E-2</v>
      </c>
      <c r="Y1225" s="26">
        <v>310100.4794800001</v>
      </c>
      <c r="Z1225" s="27">
        <v>13.330774631588001</v>
      </c>
      <c r="AA1225" s="89">
        <v>0.61051000000000055</v>
      </c>
      <c r="AB1225" s="67">
        <v>1</v>
      </c>
      <c r="AC1225" s="67">
        <v>0</v>
      </c>
      <c r="AD1225" s="75">
        <v>0</v>
      </c>
      <c r="AE1225" s="64">
        <v>211802.8</v>
      </c>
      <c r="AF1225" s="27">
        <f t="shared" si="193"/>
        <v>9.1050984438139455</v>
      </c>
      <c r="AG1225" s="88">
        <f t="shared" si="204"/>
        <v>9.9999999999999936E-2</v>
      </c>
      <c r="AH1225" s="26">
        <v>310100.4794800001</v>
      </c>
      <c r="AI1225" s="27">
        <f t="shared" si="195"/>
        <v>13.330774631588001</v>
      </c>
      <c r="AJ1225" s="89">
        <f t="shared" si="205"/>
        <v>0.61051000000000055</v>
      </c>
      <c r="AK1225" s="67">
        <f t="shared" si="197"/>
        <v>1</v>
      </c>
      <c r="AL1225" s="67">
        <f t="shared" si="198"/>
        <v>0</v>
      </c>
      <c r="AM1225" s="75">
        <f t="shared" si="199"/>
        <v>0</v>
      </c>
    </row>
    <row r="1226" spans="1:39" x14ac:dyDescent="0.25">
      <c r="A1226" s="5"/>
      <c r="B1226" s="50" t="s">
        <v>483</v>
      </c>
      <c r="C1226" s="6" t="s">
        <v>484</v>
      </c>
      <c r="D1226" s="6" t="s">
        <v>485</v>
      </c>
      <c r="E1226" s="67" t="s">
        <v>2633</v>
      </c>
      <c r="F1226" s="76"/>
      <c r="G1226" s="8">
        <v>108374</v>
      </c>
      <c r="H1226" s="90">
        <f>VLOOKUP(C1226,'[1]Actualisation du CIF'!B$7:G$1272,6,0)</f>
        <v>0.44363599999999997</v>
      </c>
      <c r="I1226" s="68">
        <v>0.438641</v>
      </c>
      <c r="J1226" s="11">
        <v>455.86912899999999</v>
      </c>
      <c r="K1226" s="11">
        <v>401.16184900000002</v>
      </c>
      <c r="L1226" s="51">
        <v>13055.157052</v>
      </c>
      <c r="M1226" s="41">
        <v>3037507</v>
      </c>
      <c r="N1226" s="21">
        <v>28.028004872017274</v>
      </c>
      <c r="O1226" s="8">
        <v>0</v>
      </c>
      <c r="P1226" s="23">
        <v>8.1992935852511861E-4</v>
      </c>
      <c r="Q1226" s="24">
        <v>1</v>
      </c>
      <c r="R1226" s="24">
        <v>0</v>
      </c>
      <c r="S1226" s="42">
        <v>0</v>
      </c>
      <c r="T1226" s="32">
        <v>3037507</v>
      </c>
      <c r="U1226" s="39">
        <v>0</v>
      </c>
      <c r="V1226" s="64">
        <v>3037507</v>
      </c>
      <c r="W1226" s="27">
        <v>28.028004872017274</v>
      </c>
      <c r="X1226" s="88">
        <v>0</v>
      </c>
      <c r="Y1226" s="26">
        <v>3037507</v>
      </c>
      <c r="Z1226" s="27">
        <v>28.028004872017274</v>
      </c>
      <c r="AA1226" s="89">
        <v>0</v>
      </c>
      <c r="AB1226" s="67">
        <v>0</v>
      </c>
      <c r="AC1226" s="67">
        <v>0</v>
      </c>
      <c r="AD1226" s="75">
        <v>1</v>
      </c>
      <c r="AE1226" s="64">
        <v>3037507</v>
      </c>
      <c r="AF1226" s="27">
        <f t="shared" ref="AF1226:AF1271" si="206">AE1226/G1226</f>
        <v>28.028004872017274</v>
      </c>
      <c r="AG1226" s="88">
        <f t="shared" si="204"/>
        <v>0</v>
      </c>
      <c r="AH1226" s="26">
        <v>3037507</v>
      </c>
      <c r="AI1226" s="27">
        <f t="shared" ref="AI1226:AI1271" si="207">AH1226/G1226</f>
        <v>28.028004872017274</v>
      </c>
      <c r="AJ1226" s="89">
        <f t="shared" si="205"/>
        <v>0</v>
      </c>
      <c r="AK1226" s="67">
        <f t="shared" ref="AK1226:AK1271" si="208">IF(AH1226&gt;M1226,1,0)</f>
        <v>0</v>
      </c>
      <c r="AL1226" s="67">
        <f t="shared" ref="AL1226:AL1271" si="209">IF(AH1226&lt;M1226,1,0)</f>
        <v>0</v>
      </c>
      <c r="AM1226" s="75">
        <f t="shared" ref="AM1226:AM1271" si="210">IF(AH1226=M1226,1,0)</f>
        <v>1</v>
      </c>
    </row>
    <row r="1227" spans="1:39" x14ac:dyDescent="0.25">
      <c r="A1227" s="5"/>
      <c r="B1227" s="50" t="s">
        <v>483</v>
      </c>
      <c r="C1227" s="6" t="s">
        <v>2522</v>
      </c>
      <c r="D1227" s="6" t="s">
        <v>2523</v>
      </c>
      <c r="E1227" s="67" t="s">
        <v>947</v>
      </c>
      <c r="F1227" s="76"/>
      <c r="G1227" s="8">
        <v>16183</v>
      </c>
      <c r="H1227" s="90">
        <f>VLOOKUP(C1227,'[1]Actualisation du CIF'!B$7:G$1272,6,0)</f>
        <v>0.45433200000000001</v>
      </c>
      <c r="I1227" s="68">
        <v>0.53681000000000001</v>
      </c>
      <c r="J1227" s="11">
        <v>244.83766900000001</v>
      </c>
      <c r="K1227" s="11">
        <v>284.13949500000001</v>
      </c>
      <c r="L1227" s="51">
        <v>13998.820571</v>
      </c>
      <c r="M1227" s="41">
        <v>273539</v>
      </c>
      <c r="N1227" s="21">
        <v>16.902861027003645</v>
      </c>
      <c r="O1227" s="8">
        <v>0</v>
      </c>
      <c r="P1227" s="23">
        <v>-1.3291017203690147E-3</v>
      </c>
      <c r="Q1227" s="24">
        <v>0</v>
      </c>
      <c r="R1227" s="24">
        <v>1</v>
      </c>
      <c r="S1227" s="42">
        <v>0</v>
      </c>
      <c r="T1227" s="32">
        <v>273539</v>
      </c>
      <c r="U1227" s="39">
        <v>0</v>
      </c>
      <c r="V1227" s="64">
        <v>300892.90000000002</v>
      </c>
      <c r="W1227" s="27">
        <v>18.593147129704011</v>
      </c>
      <c r="X1227" s="88">
        <v>0.10000000000000009</v>
      </c>
      <c r="Y1227" s="26">
        <v>440537.29489000019</v>
      </c>
      <c r="Z1227" s="27">
        <v>27.222226712599653</v>
      </c>
      <c r="AA1227" s="89">
        <v>0.61051000000000066</v>
      </c>
      <c r="AB1227" s="67">
        <v>1</v>
      </c>
      <c r="AC1227" s="67">
        <v>0</v>
      </c>
      <c r="AD1227" s="75">
        <v>0</v>
      </c>
      <c r="AE1227" s="64">
        <v>300892.90000000002</v>
      </c>
      <c r="AF1227" s="27">
        <f t="shared" si="206"/>
        <v>18.593147129704011</v>
      </c>
      <c r="AG1227" s="88">
        <f t="shared" si="204"/>
        <v>0.10000000000000009</v>
      </c>
      <c r="AH1227" s="26">
        <v>440537.29489000019</v>
      </c>
      <c r="AI1227" s="27">
        <f t="shared" si="207"/>
        <v>27.222226712599653</v>
      </c>
      <c r="AJ1227" s="89">
        <f t="shared" si="205"/>
        <v>0.61051000000000066</v>
      </c>
      <c r="AK1227" s="67">
        <f t="shared" si="208"/>
        <v>1</v>
      </c>
      <c r="AL1227" s="67">
        <f t="shared" si="209"/>
        <v>0</v>
      </c>
      <c r="AM1227" s="75">
        <f t="shared" si="210"/>
        <v>0</v>
      </c>
    </row>
    <row r="1228" spans="1:39" x14ac:dyDescent="0.25">
      <c r="A1228" s="5"/>
      <c r="B1228" s="50" t="s">
        <v>483</v>
      </c>
      <c r="C1228" s="6" t="s">
        <v>2524</v>
      </c>
      <c r="D1228" s="6" t="s">
        <v>2525</v>
      </c>
      <c r="E1228" s="67" t="s">
        <v>947</v>
      </c>
      <c r="F1228" s="76"/>
      <c r="G1228" s="8">
        <v>24296</v>
      </c>
      <c r="H1228" s="90">
        <f>VLOOKUP(C1228,'[1]Actualisation du CIF'!B$7:G$1272,6,0)</f>
        <v>0.331424</v>
      </c>
      <c r="I1228" s="68">
        <v>0.33139999999999997</v>
      </c>
      <c r="J1228" s="11">
        <v>311.27667100000002</v>
      </c>
      <c r="K1228" s="11">
        <v>284.13949500000001</v>
      </c>
      <c r="L1228" s="51">
        <v>14025.892657</v>
      </c>
      <c r="M1228" s="41">
        <v>243754</v>
      </c>
      <c r="N1228" s="21">
        <v>10.032680276588739</v>
      </c>
      <c r="O1228" s="8">
        <v>0</v>
      </c>
      <c r="P1228" s="23">
        <v>-0.11197338326754507</v>
      </c>
      <c r="Q1228" s="24">
        <v>0</v>
      </c>
      <c r="R1228" s="24">
        <v>1</v>
      </c>
      <c r="S1228" s="42">
        <v>0</v>
      </c>
      <c r="T1228" s="32">
        <v>243754</v>
      </c>
      <c r="U1228" s="39">
        <v>0</v>
      </c>
      <c r="V1228" s="64">
        <v>268129.40000000002</v>
      </c>
      <c r="W1228" s="27">
        <v>11.035948304247613</v>
      </c>
      <c r="X1228" s="88">
        <v>0.10000000000000009</v>
      </c>
      <c r="Y1228" s="26">
        <v>392568.25454000017</v>
      </c>
      <c r="Z1228" s="27">
        <v>16.157731912248938</v>
      </c>
      <c r="AA1228" s="89">
        <v>0.61051000000000066</v>
      </c>
      <c r="AB1228" s="67">
        <v>1</v>
      </c>
      <c r="AC1228" s="67">
        <v>0</v>
      </c>
      <c r="AD1228" s="75">
        <v>0</v>
      </c>
      <c r="AE1228" s="64">
        <v>268129.40000000002</v>
      </c>
      <c r="AF1228" s="27">
        <f t="shared" si="206"/>
        <v>11.035948304247613</v>
      </c>
      <c r="AG1228" s="88">
        <f t="shared" si="204"/>
        <v>0.10000000000000009</v>
      </c>
      <c r="AH1228" s="26">
        <v>392568.25454000017</v>
      </c>
      <c r="AI1228" s="27">
        <f t="shared" si="207"/>
        <v>16.157731912248938</v>
      </c>
      <c r="AJ1228" s="89">
        <f t="shared" si="205"/>
        <v>0.61051000000000066</v>
      </c>
      <c r="AK1228" s="67">
        <f t="shared" si="208"/>
        <v>1</v>
      </c>
      <c r="AL1228" s="67">
        <f t="shared" si="209"/>
        <v>0</v>
      </c>
      <c r="AM1228" s="75">
        <f t="shared" si="210"/>
        <v>0</v>
      </c>
    </row>
    <row r="1229" spans="1:39" x14ac:dyDescent="0.25">
      <c r="A1229" s="5"/>
      <c r="B1229" s="50" t="s">
        <v>486</v>
      </c>
      <c r="C1229" s="6" t="s">
        <v>491</v>
      </c>
      <c r="D1229" s="6" t="s">
        <v>492</v>
      </c>
      <c r="E1229" s="67" t="s">
        <v>2633</v>
      </c>
      <c r="F1229" s="76"/>
      <c r="G1229" s="8">
        <v>55187</v>
      </c>
      <c r="H1229" s="90">
        <f>VLOOKUP(C1229,'[1]Actualisation du CIF'!B$7:G$1272,6,0)</f>
        <v>0.33857100000000001</v>
      </c>
      <c r="I1229" s="68">
        <v>0.33958100000000002</v>
      </c>
      <c r="J1229" s="11">
        <v>353.46519999999998</v>
      </c>
      <c r="K1229" s="11">
        <v>401.16184900000002</v>
      </c>
      <c r="L1229" s="51">
        <v>14259.974061999999</v>
      </c>
      <c r="M1229" s="41">
        <v>721620</v>
      </c>
      <c r="N1229" s="21">
        <v>13.075905557468245</v>
      </c>
      <c r="O1229" s="8">
        <v>0</v>
      </c>
      <c r="P1229" s="23">
        <v>-0.15497135848323715</v>
      </c>
      <c r="Q1229" s="24">
        <v>0</v>
      </c>
      <c r="R1229" s="24">
        <v>1</v>
      </c>
      <c r="S1229" s="42">
        <v>0</v>
      </c>
      <c r="T1229" s="32">
        <v>721620</v>
      </c>
      <c r="U1229" s="39">
        <v>0</v>
      </c>
      <c r="V1229" s="64">
        <v>793782.00000000012</v>
      </c>
      <c r="W1229" s="27">
        <v>14.38349611321507</v>
      </c>
      <c r="X1229" s="88">
        <v>0.10000000000000016</v>
      </c>
      <c r="Y1229" s="26">
        <v>1131030.5846347844</v>
      </c>
      <c r="Z1229" s="27">
        <v>20.494511110130727</v>
      </c>
      <c r="AA1229" s="89">
        <v>0.56734927612148278</v>
      </c>
      <c r="AB1229" s="67">
        <v>1</v>
      </c>
      <c r="AC1229" s="67">
        <v>0</v>
      </c>
      <c r="AD1229" s="75">
        <v>0</v>
      </c>
      <c r="AE1229" s="64">
        <v>793782.00000000012</v>
      </c>
      <c r="AF1229" s="27">
        <f t="shared" si="206"/>
        <v>14.38349611321507</v>
      </c>
      <c r="AG1229" s="88">
        <f t="shared" si="204"/>
        <v>0.10000000000000016</v>
      </c>
      <c r="AH1229" s="26">
        <v>1061023.729401354</v>
      </c>
      <c r="AI1229" s="27">
        <f t="shared" si="207"/>
        <v>19.225972228991502</v>
      </c>
      <c r="AJ1229" s="89">
        <f t="shared" si="205"/>
        <v>0.47033581303366589</v>
      </c>
      <c r="AK1229" s="67">
        <f t="shared" si="208"/>
        <v>1</v>
      </c>
      <c r="AL1229" s="67">
        <f t="shared" si="209"/>
        <v>0</v>
      </c>
      <c r="AM1229" s="75">
        <f t="shared" si="210"/>
        <v>0</v>
      </c>
    </row>
    <row r="1230" spans="1:39" x14ac:dyDescent="0.25">
      <c r="A1230" s="5"/>
      <c r="B1230" s="50" t="s">
        <v>486</v>
      </c>
      <c r="C1230" s="6" t="s">
        <v>493</v>
      </c>
      <c r="D1230" s="6" t="s">
        <v>494</v>
      </c>
      <c r="E1230" s="67" t="s">
        <v>2633</v>
      </c>
      <c r="F1230" s="76"/>
      <c r="G1230" s="8">
        <v>317500</v>
      </c>
      <c r="H1230" s="90">
        <f>VLOOKUP(C1230,'[1]Actualisation du CIF'!B$7:G$1272,6,0)</f>
        <v>0.18743499999999999</v>
      </c>
      <c r="I1230" s="68">
        <v>0.185944</v>
      </c>
      <c r="J1230" s="11">
        <v>657.44473400000004</v>
      </c>
      <c r="K1230" s="11">
        <v>401.16184900000002</v>
      </c>
      <c r="L1230" s="51">
        <v>18626.667963</v>
      </c>
      <c r="M1230" s="41">
        <v>3294202</v>
      </c>
      <c r="N1230" s="21">
        <v>10.375439370078739</v>
      </c>
      <c r="O1230" s="8">
        <v>0</v>
      </c>
      <c r="P1230" s="23">
        <v>-9.5891788790348167E-2</v>
      </c>
      <c r="Q1230" s="24">
        <v>0</v>
      </c>
      <c r="R1230" s="24">
        <v>1</v>
      </c>
      <c r="S1230" s="42">
        <v>0</v>
      </c>
      <c r="T1230" s="32">
        <v>3294201.9999999995</v>
      </c>
      <c r="U1230" s="39">
        <v>0</v>
      </c>
      <c r="V1230" s="64">
        <v>3129491.8999999994</v>
      </c>
      <c r="W1230" s="27">
        <v>9.8566674015748017</v>
      </c>
      <c r="X1230" s="88">
        <v>-5.0000000000000169E-2</v>
      </c>
      <c r="Y1230" s="26">
        <v>2721108.2344880644</v>
      </c>
      <c r="Z1230" s="27">
        <v>8.5704196361828799</v>
      </c>
      <c r="AA1230" s="89">
        <v>-0.17397043821597327</v>
      </c>
      <c r="AB1230" s="67">
        <v>0</v>
      </c>
      <c r="AC1230" s="67">
        <v>1</v>
      </c>
      <c r="AD1230" s="75">
        <v>0</v>
      </c>
      <c r="AE1230" s="64">
        <v>3129491.8999999994</v>
      </c>
      <c r="AF1230" s="27">
        <f t="shared" si="206"/>
        <v>9.8566674015748017</v>
      </c>
      <c r="AG1230" s="88">
        <f t="shared" si="204"/>
        <v>-5.0000000000000169E-2</v>
      </c>
      <c r="AH1230" s="26">
        <v>2548990.7118743737</v>
      </c>
      <c r="AI1230" s="27">
        <f t="shared" si="207"/>
        <v>8.0283172027539322</v>
      </c>
      <c r="AJ1230" s="89">
        <f t="shared" si="205"/>
        <v>-0.2262190625000004</v>
      </c>
      <c r="AK1230" s="67">
        <f t="shared" si="208"/>
        <v>0</v>
      </c>
      <c r="AL1230" s="67">
        <f t="shared" si="209"/>
        <v>1</v>
      </c>
      <c r="AM1230" s="75">
        <f t="shared" si="210"/>
        <v>0</v>
      </c>
    </row>
    <row r="1231" spans="1:39" x14ac:dyDescent="0.25">
      <c r="A1231" s="5"/>
      <c r="B1231" s="50" t="s">
        <v>486</v>
      </c>
      <c r="C1231" s="6" t="s">
        <v>495</v>
      </c>
      <c r="D1231" s="6" t="s">
        <v>496</v>
      </c>
      <c r="E1231" s="67" t="s">
        <v>2633</v>
      </c>
      <c r="F1231" s="76"/>
      <c r="G1231" s="8">
        <v>198857</v>
      </c>
      <c r="H1231" s="90">
        <f>VLOOKUP(C1231,'[1]Actualisation du CIF'!B$7:G$1272,6,0)</f>
        <v>0.35220299999999999</v>
      </c>
      <c r="I1231" s="68">
        <v>0.35585600000000001</v>
      </c>
      <c r="J1231" s="11">
        <v>380.09505799999999</v>
      </c>
      <c r="K1231" s="11">
        <v>401.16184900000002</v>
      </c>
      <c r="L1231" s="51">
        <v>15718.293739000001</v>
      </c>
      <c r="M1231" s="41">
        <v>3310186</v>
      </c>
      <c r="N1231" s="21">
        <v>16.64606224573437</v>
      </c>
      <c r="O1231" s="8">
        <v>0</v>
      </c>
      <c r="P1231" s="23">
        <v>1.9097077295674718E-2</v>
      </c>
      <c r="Q1231" s="24">
        <v>1</v>
      </c>
      <c r="R1231" s="24">
        <v>0</v>
      </c>
      <c r="S1231" s="42">
        <v>0</v>
      </c>
      <c r="T1231" s="32">
        <v>3310185.9999999995</v>
      </c>
      <c r="U1231" s="39">
        <v>0</v>
      </c>
      <c r="V1231" s="64">
        <v>3641204.5999999996</v>
      </c>
      <c r="W1231" s="27">
        <v>18.310668470307807</v>
      </c>
      <c r="X1231" s="88">
        <v>9.9999999999999881E-2</v>
      </c>
      <c r="Y1231" s="26">
        <v>4003742.9748521987</v>
      </c>
      <c r="Z1231" s="27">
        <v>20.133779423667253</v>
      </c>
      <c r="AA1231" s="89">
        <v>0.20952205551355685</v>
      </c>
      <c r="AB1231" s="67">
        <v>1</v>
      </c>
      <c r="AC1231" s="67">
        <v>0</v>
      </c>
      <c r="AD1231" s="75">
        <v>0</v>
      </c>
      <c r="AE1231" s="64">
        <v>3415404.2560873902</v>
      </c>
      <c r="AF1231" s="27">
        <f t="shared" si="206"/>
        <v>17.175177419388756</v>
      </c>
      <c r="AG1231" s="88">
        <f t="shared" si="204"/>
        <v>3.1786206602103399E-2</v>
      </c>
      <c r="AH1231" s="26">
        <v>3784012.7011846951</v>
      </c>
      <c r="AI1231" s="27">
        <f t="shared" si="207"/>
        <v>19.028813173208363</v>
      </c>
      <c r="AJ1231" s="89">
        <f t="shared" si="205"/>
        <v>0.14314201715090788</v>
      </c>
      <c r="AK1231" s="67">
        <f t="shared" si="208"/>
        <v>1</v>
      </c>
      <c r="AL1231" s="67">
        <f t="shared" si="209"/>
        <v>0</v>
      </c>
      <c r="AM1231" s="75">
        <f t="shared" si="210"/>
        <v>0</v>
      </c>
    </row>
    <row r="1232" spans="1:39" x14ac:dyDescent="0.25">
      <c r="A1232" s="5"/>
      <c r="B1232" s="50" t="s">
        <v>486</v>
      </c>
      <c r="C1232" s="6" t="s">
        <v>487</v>
      </c>
      <c r="D1232" s="6" t="s">
        <v>488</v>
      </c>
      <c r="E1232" s="67" t="s">
        <v>2633</v>
      </c>
      <c r="F1232" s="76"/>
      <c r="G1232" s="8">
        <v>178564</v>
      </c>
      <c r="H1232" s="90">
        <f>VLOOKUP(C1232,'[1]Actualisation du CIF'!B$7:G$1272,6,0)</f>
        <v>0.274673</v>
      </c>
      <c r="I1232" s="68">
        <v>0.27121400000000001</v>
      </c>
      <c r="J1232" s="11">
        <v>207.933279</v>
      </c>
      <c r="K1232" s="11">
        <v>401.16184900000002</v>
      </c>
      <c r="L1232" s="51">
        <v>16025.607361</v>
      </c>
      <c r="M1232" s="41">
        <v>6069880</v>
      </c>
      <c r="N1232" s="21">
        <v>33.992742098071282</v>
      </c>
      <c r="O1232" s="8">
        <v>0</v>
      </c>
      <c r="P1232" s="23">
        <v>1.1063560188793189E-3</v>
      </c>
      <c r="Q1232" s="24">
        <v>1</v>
      </c>
      <c r="R1232" s="24">
        <v>0</v>
      </c>
      <c r="S1232" s="42">
        <v>0</v>
      </c>
      <c r="T1232" s="32">
        <v>6069880.0000000009</v>
      </c>
      <c r="U1232" s="39">
        <v>0</v>
      </c>
      <c r="V1232" s="64">
        <v>5766386.0000000009</v>
      </c>
      <c r="W1232" s="27">
        <v>32.293104993167724</v>
      </c>
      <c r="X1232" s="88">
        <v>-4.9999999999999843E-2</v>
      </c>
      <c r="Y1232" s="26">
        <v>4696757.4369125003</v>
      </c>
      <c r="Z1232" s="27">
        <v>26.302935848841315</v>
      </c>
      <c r="AA1232" s="89">
        <v>-0.22621906249999996</v>
      </c>
      <c r="AB1232" s="67">
        <v>0</v>
      </c>
      <c r="AC1232" s="67">
        <v>1</v>
      </c>
      <c r="AD1232" s="75">
        <v>0</v>
      </c>
      <c r="AE1232" s="64">
        <v>6069880.0000000009</v>
      </c>
      <c r="AF1232" s="27">
        <f t="shared" si="206"/>
        <v>33.992742098071282</v>
      </c>
      <c r="AG1232" s="88">
        <f t="shared" si="204"/>
        <v>1.5343344096019667E-16</v>
      </c>
      <c r="AH1232" s="26">
        <v>6069880.0000000009</v>
      </c>
      <c r="AI1232" s="27">
        <f t="shared" si="207"/>
        <v>33.992742098071282</v>
      </c>
      <c r="AJ1232" s="89">
        <f t="shared" si="205"/>
        <v>1.5343344096019667E-16</v>
      </c>
      <c r="AK1232" s="67">
        <f t="shared" si="208"/>
        <v>0</v>
      </c>
      <c r="AL1232" s="67">
        <f t="shared" si="209"/>
        <v>0</v>
      </c>
      <c r="AM1232" s="75">
        <f t="shared" si="210"/>
        <v>1</v>
      </c>
    </row>
    <row r="1233" spans="1:39" x14ac:dyDescent="0.25">
      <c r="A1233" s="5"/>
      <c r="B1233" s="50" t="s">
        <v>486</v>
      </c>
      <c r="C1233" s="6" t="s">
        <v>489</v>
      </c>
      <c r="D1233" s="6" t="s">
        <v>490</v>
      </c>
      <c r="E1233" s="67" t="s">
        <v>2633</v>
      </c>
      <c r="F1233" s="76"/>
      <c r="G1233" s="8">
        <v>352412</v>
      </c>
      <c r="H1233" s="90">
        <f>VLOOKUP(C1233,'[1]Actualisation du CIF'!B$7:G$1272,6,0)</f>
        <v>0.36305999999999999</v>
      </c>
      <c r="I1233" s="68">
        <v>0.37949300000000002</v>
      </c>
      <c r="J1233" s="11">
        <v>422.87335100000001</v>
      </c>
      <c r="K1233" s="11">
        <v>401.16184900000002</v>
      </c>
      <c r="L1233" s="51">
        <v>12957.768194</v>
      </c>
      <c r="M1233" s="41">
        <v>6004239</v>
      </c>
      <c r="N1233" s="21">
        <v>17.037555474841945</v>
      </c>
      <c r="O1233" s="8">
        <v>0</v>
      </c>
      <c r="P1233" s="23">
        <v>-8.5594370425239749E-2</v>
      </c>
      <c r="Q1233" s="24">
        <v>0</v>
      </c>
      <c r="R1233" s="24">
        <v>1</v>
      </c>
      <c r="S1233" s="42">
        <v>0</v>
      </c>
      <c r="T1233" s="32">
        <v>6004238.9999999991</v>
      </c>
      <c r="U1233" s="39">
        <v>0</v>
      </c>
      <c r="V1233" s="64">
        <v>6604662.8999999994</v>
      </c>
      <c r="W1233" s="27">
        <v>18.741311022326141</v>
      </c>
      <c r="X1233" s="88">
        <v>9.9999999999999908E-2</v>
      </c>
      <c r="Y1233" s="26">
        <v>7533549.2846160028</v>
      </c>
      <c r="Z1233" s="27">
        <v>21.377107716581737</v>
      </c>
      <c r="AA1233" s="89">
        <v>0.25470509828406279</v>
      </c>
      <c r="AB1233" s="67">
        <v>1</v>
      </c>
      <c r="AC1233" s="67">
        <v>0</v>
      </c>
      <c r="AD1233" s="75">
        <v>0</v>
      </c>
      <c r="AE1233" s="64">
        <v>6604662.8999999994</v>
      </c>
      <c r="AF1233" s="27">
        <f t="shared" si="206"/>
        <v>18.741311022326141</v>
      </c>
      <c r="AG1233" s="88">
        <f t="shared" si="204"/>
        <v>9.9999999999999908E-2</v>
      </c>
      <c r="AH1233" s="26">
        <v>7365546.9424229944</v>
      </c>
      <c r="AI1233" s="27">
        <f t="shared" si="207"/>
        <v>20.900386316081729</v>
      </c>
      <c r="AJ1233" s="89">
        <f t="shared" si="205"/>
        <v>0.22672447622804395</v>
      </c>
      <c r="AK1233" s="67">
        <f t="shared" si="208"/>
        <v>1</v>
      </c>
      <c r="AL1233" s="67">
        <f t="shared" si="209"/>
        <v>0</v>
      </c>
      <c r="AM1233" s="75">
        <f t="shared" si="210"/>
        <v>0</v>
      </c>
    </row>
    <row r="1234" spans="1:39" x14ac:dyDescent="0.25">
      <c r="A1234" s="5"/>
      <c r="B1234" s="50" t="s">
        <v>486</v>
      </c>
      <c r="C1234" s="6" t="s">
        <v>2528</v>
      </c>
      <c r="D1234" s="6" t="s">
        <v>2529</v>
      </c>
      <c r="E1234" s="67" t="s">
        <v>947</v>
      </c>
      <c r="F1234" s="76"/>
      <c r="G1234" s="8">
        <v>27649</v>
      </c>
      <c r="H1234" s="90">
        <f>VLOOKUP(C1234,'[1]Actualisation du CIF'!B$7:G$1272,6,0)</f>
        <v>0.32690399999999997</v>
      </c>
      <c r="I1234" s="68">
        <v>0.32690399999999997</v>
      </c>
      <c r="J1234" s="11">
        <v>299.62570099999999</v>
      </c>
      <c r="K1234" s="11">
        <v>284.13949500000001</v>
      </c>
      <c r="L1234" s="51">
        <v>19971.697904000001</v>
      </c>
      <c r="M1234" s="41">
        <v>227190</v>
      </c>
      <c r="N1234" s="21">
        <v>8.2169337046547799</v>
      </c>
      <c r="O1234" s="8">
        <v>0</v>
      </c>
      <c r="P1234" s="23">
        <v>-0.12624505410888257</v>
      </c>
      <c r="Q1234" s="24">
        <v>0</v>
      </c>
      <c r="R1234" s="24">
        <v>1</v>
      </c>
      <c r="S1234" s="42">
        <v>0</v>
      </c>
      <c r="T1234" s="32">
        <v>227190</v>
      </c>
      <c r="U1234" s="39">
        <v>0</v>
      </c>
      <c r="V1234" s="64">
        <v>249909.00000000003</v>
      </c>
      <c r="W1234" s="27">
        <v>9.0386270751202584</v>
      </c>
      <c r="X1234" s="88">
        <v>0.10000000000000013</v>
      </c>
      <c r="Y1234" s="26">
        <v>365891.76690000022</v>
      </c>
      <c r="Z1234" s="27">
        <v>13.233453900683577</v>
      </c>
      <c r="AA1234" s="89">
        <v>0.610510000000001</v>
      </c>
      <c r="AB1234" s="67">
        <v>1</v>
      </c>
      <c r="AC1234" s="67">
        <v>0</v>
      </c>
      <c r="AD1234" s="75">
        <v>0</v>
      </c>
      <c r="AE1234" s="64">
        <v>249909.00000000003</v>
      </c>
      <c r="AF1234" s="27">
        <f t="shared" si="206"/>
        <v>9.0386270751202584</v>
      </c>
      <c r="AG1234" s="88">
        <f t="shared" si="204"/>
        <v>0.10000000000000013</v>
      </c>
      <c r="AH1234" s="26">
        <v>365891.76690000022</v>
      </c>
      <c r="AI1234" s="27">
        <f t="shared" si="207"/>
        <v>13.233453900683577</v>
      </c>
      <c r="AJ1234" s="89">
        <f t="shared" si="205"/>
        <v>0.610510000000001</v>
      </c>
      <c r="AK1234" s="67">
        <f t="shared" si="208"/>
        <v>1</v>
      </c>
      <c r="AL1234" s="67">
        <f t="shared" si="209"/>
        <v>0</v>
      </c>
      <c r="AM1234" s="75">
        <f t="shared" si="210"/>
        <v>0</v>
      </c>
    </row>
    <row r="1235" spans="1:39" x14ac:dyDescent="0.25">
      <c r="A1235" s="5"/>
      <c r="B1235" s="50" t="s">
        <v>486</v>
      </c>
      <c r="C1235" s="6" t="s">
        <v>2532</v>
      </c>
      <c r="D1235" s="6" t="s">
        <v>2533</v>
      </c>
      <c r="E1235" s="67" t="s">
        <v>947</v>
      </c>
      <c r="F1235" s="76"/>
      <c r="G1235" s="8">
        <v>19727</v>
      </c>
      <c r="H1235" s="90">
        <f>VLOOKUP(C1235,'[1]Actualisation du CIF'!B$7:G$1272,6,0)</f>
        <v>0.32847900000000002</v>
      </c>
      <c r="I1235" s="68">
        <v>0.32443</v>
      </c>
      <c r="J1235" s="11">
        <v>342.74613499999998</v>
      </c>
      <c r="K1235" s="11">
        <v>284.13949500000001</v>
      </c>
      <c r="L1235" s="51">
        <v>17931.542066000002</v>
      </c>
      <c r="M1235" s="41">
        <v>384964</v>
      </c>
      <c r="N1235" s="21">
        <v>19.514573934201856</v>
      </c>
      <c r="O1235" s="8">
        <v>0</v>
      </c>
      <c r="P1235" s="23">
        <v>-6.9866892219720145E-2</v>
      </c>
      <c r="Q1235" s="24">
        <v>0</v>
      </c>
      <c r="R1235" s="24">
        <v>1</v>
      </c>
      <c r="S1235" s="42">
        <v>0</v>
      </c>
      <c r="T1235" s="32">
        <v>384964</v>
      </c>
      <c r="U1235" s="39">
        <v>0</v>
      </c>
      <c r="V1235" s="64">
        <v>365715.8</v>
      </c>
      <c r="W1235" s="27">
        <v>18.538845237491763</v>
      </c>
      <c r="X1235" s="88">
        <v>-5.0000000000000031E-2</v>
      </c>
      <c r="Y1235" s="26">
        <v>327648.80792550434</v>
      </c>
      <c r="Z1235" s="27">
        <v>16.60915536703525</v>
      </c>
      <c r="AA1235" s="89">
        <v>-0.14888455043717247</v>
      </c>
      <c r="AB1235" s="67">
        <v>0</v>
      </c>
      <c r="AC1235" s="67">
        <v>1</v>
      </c>
      <c r="AD1235" s="75">
        <v>0</v>
      </c>
      <c r="AE1235" s="64">
        <v>365715.8</v>
      </c>
      <c r="AF1235" s="27">
        <f t="shared" si="206"/>
        <v>18.538845237491763</v>
      </c>
      <c r="AG1235" s="88">
        <f t="shared" si="204"/>
        <v>-5.0000000000000031E-2</v>
      </c>
      <c r="AH1235" s="26">
        <v>302788.83626799803</v>
      </c>
      <c r="AI1235" s="27">
        <f t="shared" si="207"/>
        <v>15.348955049830082</v>
      </c>
      <c r="AJ1235" s="89">
        <f t="shared" si="205"/>
        <v>-0.2134619437973472</v>
      </c>
      <c r="AK1235" s="67">
        <f t="shared" si="208"/>
        <v>0</v>
      </c>
      <c r="AL1235" s="67">
        <f t="shared" si="209"/>
        <v>1</v>
      </c>
      <c r="AM1235" s="75">
        <f t="shared" si="210"/>
        <v>0</v>
      </c>
    </row>
    <row r="1236" spans="1:39" x14ac:dyDescent="0.25">
      <c r="A1236" s="5"/>
      <c r="B1236" s="50" t="s">
        <v>486</v>
      </c>
      <c r="C1236" s="6" t="s">
        <v>2530</v>
      </c>
      <c r="D1236" s="6" t="s">
        <v>2531</v>
      </c>
      <c r="E1236" s="67" t="s">
        <v>947</v>
      </c>
      <c r="F1236" s="76"/>
      <c r="G1236" s="8">
        <v>61052</v>
      </c>
      <c r="H1236" s="90">
        <f>VLOOKUP(C1236,'[1]Actualisation du CIF'!B$7:G$1272,6,0)</f>
        <v>0.271727</v>
      </c>
      <c r="I1236" s="68">
        <v>0.27276400000000001</v>
      </c>
      <c r="J1236" s="11">
        <v>331.08976000000001</v>
      </c>
      <c r="K1236" s="11">
        <v>284.13949500000001</v>
      </c>
      <c r="L1236" s="51">
        <v>17551.330244000001</v>
      </c>
      <c r="M1236" s="41">
        <v>714026</v>
      </c>
      <c r="N1236" s="21">
        <v>11.695374434907947</v>
      </c>
      <c r="O1236" s="8">
        <v>0</v>
      </c>
      <c r="P1236" s="23">
        <v>-7.3825187049150004E-2</v>
      </c>
      <c r="Q1236" s="24">
        <v>0</v>
      </c>
      <c r="R1236" s="24">
        <v>1</v>
      </c>
      <c r="S1236" s="42">
        <v>0</v>
      </c>
      <c r="T1236" s="32">
        <v>714026</v>
      </c>
      <c r="U1236" s="39">
        <v>0</v>
      </c>
      <c r="V1236" s="64">
        <v>785428.60000000009</v>
      </c>
      <c r="W1236" s="27">
        <v>12.864911878398743</v>
      </c>
      <c r="X1236" s="88">
        <v>0.10000000000000013</v>
      </c>
      <c r="Y1236" s="26">
        <v>853853.45609256637</v>
      </c>
      <c r="Z1236" s="27">
        <v>13.985675425744715</v>
      </c>
      <c r="AA1236" s="89">
        <v>0.1958296421874923</v>
      </c>
      <c r="AB1236" s="67">
        <v>1</v>
      </c>
      <c r="AC1236" s="67">
        <v>0</v>
      </c>
      <c r="AD1236" s="75">
        <v>0</v>
      </c>
      <c r="AE1236" s="64">
        <v>723815.40538807074</v>
      </c>
      <c r="AF1236" s="27">
        <f t="shared" si="206"/>
        <v>11.855719802595669</v>
      </c>
      <c r="AG1236" s="88">
        <f t="shared" si="204"/>
        <v>1.3710152554767945E-2</v>
      </c>
      <c r="AH1236" s="26">
        <v>801933.38238655869</v>
      </c>
      <c r="AI1236" s="27">
        <f t="shared" si="207"/>
        <v>13.135251627900129</v>
      </c>
      <c r="AJ1236" s="89">
        <f t="shared" si="205"/>
        <v>0.12311509999153909</v>
      </c>
      <c r="AK1236" s="67">
        <f t="shared" si="208"/>
        <v>1</v>
      </c>
      <c r="AL1236" s="67">
        <f t="shared" si="209"/>
        <v>0</v>
      </c>
      <c r="AM1236" s="75">
        <f t="shared" si="210"/>
        <v>0</v>
      </c>
    </row>
    <row r="1237" spans="1:39" x14ac:dyDescent="0.25">
      <c r="A1237" s="5"/>
      <c r="B1237" s="50" t="s">
        <v>486</v>
      </c>
      <c r="C1237" s="6" t="s">
        <v>2534</v>
      </c>
      <c r="D1237" s="6" t="s">
        <v>2535</v>
      </c>
      <c r="E1237" s="67" t="s">
        <v>947</v>
      </c>
      <c r="F1237" s="76"/>
      <c r="G1237" s="8">
        <v>28131</v>
      </c>
      <c r="H1237" s="90">
        <f>VLOOKUP(C1237,'[1]Actualisation du CIF'!B$7:G$1272,6,0)</f>
        <v>0.48229300000000003</v>
      </c>
      <c r="I1237" s="68">
        <v>0.49474299999999999</v>
      </c>
      <c r="J1237" s="11">
        <v>569.27997600000003</v>
      </c>
      <c r="K1237" s="11">
        <v>284.13949500000001</v>
      </c>
      <c r="L1237" s="51">
        <v>17937.765082999998</v>
      </c>
      <c r="M1237" s="41">
        <v>66015</v>
      </c>
      <c r="N1237" s="21">
        <v>2.3466993708008959</v>
      </c>
      <c r="O1237" s="8">
        <v>0</v>
      </c>
      <c r="P1237" s="23">
        <v>-0.3739046701849254</v>
      </c>
      <c r="Q1237" s="24">
        <v>0</v>
      </c>
      <c r="R1237" s="24">
        <v>1</v>
      </c>
      <c r="S1237" s="42">
        <v>0</v>
      </c>
      <c r="T1237" s="32">
        <v>66015</v>
      </c>
      <c r="U1237" s="39">
        <v>0</v>
      </c>
      <c r="V1237" s="64">
        <v>72616.5</v>
      </c>
      <c r="W1237" s="27">
        <v>2.5813693078809852</v>
      </c>
      <c r="X1237" s="88">
        <v>0.1</v>
      </c>
      <c r="Y1237" s="26">
        <v>106317.8176500001</v>
      </c>
      <c r="Z1237" s="27">
        <v>3.7793828036685544</v>
      </c>
      <c r="AA1237" s="89">
        <v>0.61051000000000155</v>
      </c>
      <c r="AB1237" s="67">
        <v>1</v>
      </c>
      <c r="AC1237" s="67">
        <v>0</v>
      </c>
      <c r="AD1237" s="75">
        <v>0</v>
      </c>
      <c r="AE1237" s="64">
        <v>72616.5</v>
      </c>
      <c r="AF1237" s="27">
        <f t="shared" si="206"/>
        <v>2.5813693078809852</v>
      </c>
      <c r="AG1237" s="88">
        <f t="shared" si="204"/>
        <v>0.1</v>
      </c>
      <c r="AH1237" s="26">
        <v>106317.8176500001</v>
      </c>
      <c r="AI1237" s="27">
        <f t="shared" si="207"/>
        <v>3.7793828036685544</v>
      </c>
      <c r="AJ1237" s="89">
        <f t="shared" si="205"/>
        <v>0.61051000000000155</v>
      </c>
      <c r="AK1237" s="67">
        <f t="shared" si="208"/>
        <v>1</v>
      </c>
      <c r="AL1237" s="67">
        <f t="shared" si="209"/>
        <v>0</v>
      </c>
      <c r="AM1237" s="75">
        <f t="shared" si="210"/>
        <v>0</v>
      </c>
    </row>
    <row r="1238" spans="1:39" x14ac:dyDescent="0.25">
      <c r="A1238" s="5"/>
      <c r="B1238" s="50" t="s">
        <v>486</v>
      </c>
      <c r="C1238" s="6" t="s">
        <v>2526</v>
      </c>
      <c r="D1238" s="6" t="s">
        <v>2527</v>
      </c>
      <c r="E1238" s="67" t="s">
        <v>947</v>
      </c>
      <c r="F1238" s="76"/>
      <c r="G1238" s="8">
        <v>27319</v>
      </c>
      <c r="H1238" s="90">
        <f>VLOOKUP(C1238,'[1]Actualisation du CIF'!B$7:G$1272,6,0)</f>
        <v>0.33656900000000001</v>
      </c>
      <c r="I1238" s="68">
        <v>0.33674399999999999</v>
      </c>
      <c r="J1238" s="11">
        <v>294.94626499999998</v>
      </c>
      <c r="K1238" s="11">
        <v>284.13949500000001</v>
      </c>
      <c r="L1238" s="51">
        <v>17126.860725999999</v>
      </c>
      <c r="M1238" s="41">
        <v>0</v>
      </c>
      <c r="N1238" s="21">
        <v>0</v>
      </c>
      <c r="O1238" s="8">
        <v>-1078</v>
      </c>
      <c r="P1238" s="23">
        <v>-1</v>
      </c>
      <c r="Q1238" s="24">
        <v>0</v>
      </c>
      <c r="R1238" s="24">
        <v>1</v>
      </c>
      <c r="S1238" s="42">
        <v>0</v>
      </c>
      <c r="T1238" s="32">
        <v>136595</v>
      </c>
      <c r="U1238" s="39">
        <v>1</v>
      </c>
      <c r="V1238" s="64">
        <v>150254.5</v>
      </c>
      <c r="W1238" s="27">
        <v>5.5</v>
      </c>
      <c r="X1238" s="88" t="s">
        <v>2632</v>
      </c>
      <c r="Y1238" s="26">
        <v>219987.61345000012</v>
      </c>
      <c r="Z1238" s="27">
        <v>8.0525500000000036</v>
      </c>
      <c r="AA1238" s="89" t="s">
        <v>2632</v>
      </c>
      <c r="AB1238" s="67">
        <v>1</v>
      </c>
      <c r="AC1238" s="67">
        <v>0</v>
      </c>
      <c r="AD1238" s="75">
        <v>0</v>
      </c>
      <c r="AE1238" s="64">
        <v>150254.5</v>
      </c>
      <c r="AF1238" s="27">
        <f t="shared" si="206"/>
        <v>5.5</v>
      </c>
      <c r="AG1238" s="88" t="s">
        <v>2632</v>
      </c>
      <c r="AH1238" s="26">
        <v>219987.61345000012</v>
      </c>
      <c r="AI1238" s="27">
        <f t="shared" si="207"/>
        <v>8.0525500000000036</v>
      </c>
      <c r="AJ1238" s="89" t="s">
        <v>2632</v>
      </c>
      <c r="AK1238" s="67">
        <f t="shared" si="208"/>
        <v>1</v>
      </c>
      <c r="AL1238" s="67">
        <f t="shared" si="209"/>
        <v>0</v>
      </c>
      <c r="AM1238" s="75">
        <f t="shared" si="210"/>
        <v>0</v>
      </c>
    </row>
    <row r="1239" spans="1:39" x14ac:dyDescent="0.25">
      <c r="A1239" s="5"/>
      <c r="B1239" s="50" t="s">
        <v>497</v>
      </c>
      <c r="C1239" s="6" t="s">
        <v>2538</v>
      </c>
      <c r="D1239" s="6" t="s">
        <v>2539</v>
      </c>
      <c r="E1239" s="67" t="s">
        <v>947</v>
      </c>
      <c r="F1239" s="76" t="s">
        <v>2656</v>
      </c>
      <c r="G1239" s="8">
        <v>25485</v>
      </c>
      <c r="H1239" s="90">
        <f>VLOOKUP(C1239,'[1]Actualisation du CIF'!B$7:G$1272,6,0)</f>
        <v>0.366753</v>
      </c>
      <c r="I1239" s="68">
        <v>0.366753</v>
      </c>
      <c r="J1239" s="11">
        <v>266.101314</v>
      </c>
      <c r="K1239" s="11">
        <v>284.13949500000001</v>
      </c>
      <c r="L1239" s="51">
        <v>18122.787894000001</v>
      </c>
      <c r="M1239" s="41">
        <v>257042</v>
      </c>
      <c r="N1239" s="21">
        <v>10.086011379242692</v>
      </c>
      <c r="O1239" s="8">
        <v>0</v>
      </c>
      <c r="P1239" s="23">
        <v>10.786345845744739</v>
      </c>
      <c r="Q1239" s="24">
        <v>1</v>
      </c>
      <c r="R1239" s="24">
        <v>0</v>
      </c>
      <c r="S1239" s="42">
        <v>0</v>
      </c>
      <c r="T1239" s="32">
        <v>257042</v>
      </c>
      <c r="U1239" s="39">
        <v>0</v>
      </c>
      <c r="V1239" s="64">
        <v>282746.2</v>
      </c>
      <c r="W1239" s="27">
        <v>11.094612517166961</v>
      </c>
      <c r="X1239" s="88">
        <v>0.10000000000000005</v>
      </c>
      <c r="Y1239" s="26">
        <v>413968.71142000024</v>
      </c>
      <c r="Z1239" s="27">
        <v>16.243622186384158</v>
      </c>
      <c r="AA1239" s="89">
        <v>0.61051000000000089</v>
      </c>
      <c r="AB1239" s="67">
        <v>1</v>
      </c>
      <c r="AC1239" s="67">
        <v>0</v>
      </c>
      <c r="AD1239" s="75">
        <v>0</v>
      </c>
      <c r="AE1239" s="64">
        <v>282746.2</v>
      </c>
      <c r="AF1239" s="27">
        <f t="shared" si="206"/>
        <v>11.094612517166961</v>
      </c>
      <c r="AG1239" s="88">
        <f>(AE1239-M1239)/M1239</f>
        <v>0.10000000000000005</v>
      </c>
      <c r="AH1239" s="26">
        <v>413968.71142000024</v>
      </c>
      <c r="AI1239" s="27">
        <f t="shared" si="207"/>
        <v>16.243622186384158</v>
      </c>
      <c r="AJ1239" s="89">
        <f>(AH1239-M1239)/M1239</f>
        <v>0.61051000000000089</v>
      </c>
      <c r="AK1239" s="67">
        <f t="shared" si="208"/>
        <v>1</v>
      </c>
      <c r="AL1239" s="67">
        <f t="shared" si="209"/>
        <v>0</v>
      </c>
      <c r="AM1239" s="75">
        <f t="shared" si="210"/>
        <v>0</v>
      </c>
    </row>
    <row r="1240" spans="1:39" x14ac:dyDescent="0.25">
      <c r="A1240" s="5"/>
      <c r="B1240" s="50" t="s">
        <v>497</v>
      </c>
      <c r="C1240" s="6" t="s">
        <v>502</v>
      </c>
      <c r="D1240" s="6" t="s">
        <v>503</v>
      </c>
      <c r="E1240" s="67" t="s">
        <v>2633</v>
      </c>
      <c r="F1240" s="76"/>
      <c r="G1240" s="8">
        <v>353212</v>
      </c>
      <c r="H1240" s="90">
        <f>VLOOKUP(C1240,'[1]Actualisation du CIF'!B$7:G$1272,6,0)</f>
        <v>0.26067499999999999</v>
      </c>
      <c r="I1240" s="68">
        <v>0.25804100000000002</v>
      </c>
      <c r="J1240" s="11">
        <v>553.74313400000005</v>
      </c>
      <c r="K1240" s="11">
        <v>401.16184900000002</v>
      </c>
      <c r="L1240" s="51">
        <v>11805.753604</v>
      </c>
      <c r="M1240" s="41">
        <v>8183663</v>
      </c>
      <c r="N1240" s="21">
        <v>23.169266616083259</v>
      </c>
      <c r="O1240" s="8">
        <v>0</v>
      </c>
      <c r="P1240" s="23">
        <v>-8.3268256155647993E-2</v>
      </c>
      <c r="Q1240" s="24">
        <v>0</v>
      </c>
      <c r="R1240" s="24">
        <v>1</v>
      </c>
      <c r="S1240" s="42">
        <v>0</v>
      </c>
      <c r="T1240" s="32">
        <v>8183663</v>
      </c>
      <c r="U1240" s="39">
        <v>0</v>
      </c>
      <c r="V1240" s="64">
        <v>7774479.8499999996</v>
      </c>
      <c r="W1240" s="27">
        <v>22.010803285279096</v>
      </c>
      <c r="X1240" s="88">
        <v>-5.0000000000000044E-2</v>
      </c>
      <c r="Y1240" s="26">
        <v>6332362.4283240605</v>
      </c>
      <c r="Z1240" s="27">
        <v>17.927936843380351</v>
      </c>
      <c r="AA1240" s="89">
        <v>-0.22621906250000023</v>
      </c>
      <c r="AB1240" s="67">
        <v>0</v>
      </c>
      <c r="AC1240" s="67">
        <v>1</v>
      </c>
      <c r="AD1240" s="75">
        <v>0</v>
      </c>
      <c r="AE1240" s="64">
        <v>7774479.8499999996</v>
      </c>
      <c r="AF1240" s="27">
        <f t="shared" si="206"/>
        <v>22.010803285279096</v>
      </c>
      <c r="AG1240" s="88">
        <f>(AE1240-M1240)/M1240</f>
        <v>-5.0000000000000044E-2</v>
      </c>
      <c r="AH1240" s="26">
        <v>6332362.4283240605</v>
      </c>
      <c r="AI1240" s="27">
        <f t="shared" si="207"/>
        <v>17.927936843380351</v>
      </c>
      <c r="AJ1240" s="89">
        <f>(AH1240-M1240)/M1240</f>
        <v>-0.22621906250000023</v>
      </c>
      <c r="AK1240" s="67">
        <f t="shared" si="208"/>
        <v>0</v>
      </c>
      <c r="AL1240" s="67">
        <f t="shared" si="209"/>
        <v>1</v>
      </c>
      <c r="AM1240" s="75">
        <f t="shared" si="210"/>
        <v>0</v>
      </c>
    </row>
    <row r="1241" spans="1:39" x14ac:dyDescent="0.25">
      <c r="A1241" s="5"/>
      <c r="B1241" s="50" t="s">
        <v>497</v>
      </c>
      <c r="C1241" s="6" t="s">
        <v>500</v>
      </c>
      <c r="D1241" s="6" t="s">
        <v>501</v>
      </c>
      <c r="E1241" s="67" t="s">
        <v>2633</v>
      </c>
      <c r="F1241" s="76"/>
      <c r="G1241" s="8">
        <v>184704</v>
      </c>
      <c r="H1241" s="90">
        <f>VLOOKUP(C1241,'[1]Actualisation du CIF'!B$7:G$1272,6,0)</f>
        <v>0.241706</v>
      </c>
      <c r="I1241" s="68">
        <v>0.25094899999999998</v>
      </c>
      <c r="J1241" s="11">
        <v>260.203011</v>
      </c>
      <c r="K1241" s="11">
        <v>401.16184900000002</v>
      </c>
      <c r="L1241" s="51">
        <v>18026.738745999999</v>
      </c>
      <c r="M1241" s="41">
        <v>5027987</v>
      </c>
      <c r="N1241" s="21">
        <v>27.22186308905059</v>
      </c>
      <c r="O1241" s="8">
        <v>0</v>
      </c>
      <c r="P1241" s="23">
        <v>-7.9780274635129197E-2</v>
      </c>
      <c r="Q1241" s="24">
        <v>0</v>
      </c>
      <c r="R1241" s="24">
        <v>1</v>
      </c>
      <c r="S1241" s="42">
        <v>0</v>
      </c>
      <c r="T1241" s="32">
        <v>5027987</v>
      </c>
      <c r="U1241" s="39">
        <v>0</v>
      </c>
      <c r="V1241" s="64">
        <v>4776587.6499999994</v>
      </c>
      <c r="W1241" s="27">
        <v>25.860769934598057</v>
      </c>
      <c r="X1241" s="88">
        <v>-5.0000000000000114E-2</v>
      </c>
      <c r="Y1241" s="26">
        <v>3890560.4945978108</v>
      </c>
      <c r="Z1241" s="27">
        <v>21.063758741542202</v>
      </c>
      <c r="AA1241" s="89">
        <v>-0.22621906250000035</v>
      </c>
      <c r="AB1241" s="67">
        <v>0</v>
      </c>
      <c r="AC1241" s="67">
        <v>1</v>
      </c>
      <c r="AD1241" s="75">
        <v>0</v>
      </c>
      <c r="AE1241" s="64">
        <v>4776587.6499999994</v>
      </c>
      <c r="AF1241" s="27">
        <f t="shared" si="206"/>
        <v>25.860769934598057</v>
      </c>
      <c r="AG1241" s="88">
        <f>(AE1241-M1241)/M1241</f>
        <v>-5.0000000000000114E-2</v>
      </c>
      <c r="AH1241" s="26">
        <v>3890560.4945978108</v>
      </c>
      <c r="AI1241" s="27">
        <f t="shared" si="207"/>
        <v>21.063758741542202</v>
      </c>
      <c r="AJ1241" s="89">
        <f>(AH1241-M1241)/M1241</f>
        <v>-0.22621906250000035</v>
      </c>
      <c r="AK1241" s="67">
        <f t="shared" si="208"/>
        <v>0</v>
      </c>
      <c r="AL1241" s="67">
        <f t="shared" si="209"/>
        <v>1</v>
      </c>
      <c r="AM1241" s="75">
        <f t="shared" si="210"/>
        <v>0</v>
      </c>
    </row>
    <row r="1242" spans="1:39" x14ac:dyDescent="0.25">
      <c r="A1242" s="5"/>
      <c r="B1242" s="50" t="s">
        <v>497</v>
      </c>
      <c r="C1242" s="6" t="s">
        <v>498</v>
      </c>
      <c r="D1242" s="6" t="s">
        <v>499</v>
      </c>
      <c r="E1242" s="67" t="s">
        <v>2633</v>
      </c>
      <c r="F1242" s="76"/>
      <c r="G1242" s="8">
        <v>274056</v>
      </c>
      <c r="H1242" s="90">
        <f>VLOOKUP(C1242,'[1]Actualisation du CIF'!B$7:G$1272,6,0)</f>
        <v>0.21301400000000001</v>
      </c>
      <c r="I1242" s="68">
        <v>0.219807</v>
      </c>
      <c r="J1242" s="11">
        <v>339.19672600000001</v>
      </c>
      <c r="K1242" s="11">
        <v>401.16184900000002</v>
      </c>
      <c r="L1242" s="51">
        <v>16658.954003999999</v>
      </c>
      <c r="M1242" s="41">
        <v>10896388</v>
      </c>
      <c r="N1242" s="21">
        <v>39.759713343258312</v>
      </c>
      <c r="O1242" s="8">
        <v>0</v>
      </c>
      <c r="P1242" s="23">
        <v>-5.9088014707529168E-2</v>
      </c>
      <c r="Q1242" s="24">
        <v>0</v>
      </c>
      <c r="R1242" s="24">
        <v>1</v>
      </c>
      <c r="S1242" s="42">
        <v>0</v>
      </c>
      <c r="T1242" s="32">
        <v>10896388</v>
      </c>
      <c r="U1242" s="39">
        <v>0</v>
      </c>
      <c r="V1242" s="64">
        <v>10351568.6</v>
      </c>
      <c r="W1242" s="27">
        <v>37.771727676095395</v>
      </c>
      <c r="X1242" s="88">
        <v>-5.0000000000000037E-2</v>
      </c>
      <c r="Y1242" s="26">
        <v>8431417.3220037483</v>
      </c>
      <c r="Z1242" s="27">
        <v>30.765308265477671</v>
      </c>
      <c r="AA1242" s="89">
        <v>-0.22621906250000015</v>
      </c>
      <c r="AB1242" s="67">
        <v>0</v>
      </c>
      <c r="AC1242" s="67">
        <v>1</v>
      </c>
      <c r="AD1242" s="75">
        <v>0</v>
      </c>
      <c r="AE1242" s="64">
        <v>10351568.6</v>
      </c>
      <c r="AF1242" s="27">
        <f t="shared" si="206"/>
        <v>37.771727676095395</v>
      </c>
      <c r="AG1242" s="88">
        <f>(AE1242-M1242)/M1242</f>
        <v>-5.0000000000000037E-2</v>
      </c>
      <c r="AH1242" s="26">
        <v>8431417.3220037483</v>
      </c>
      <c r="AI1242" s="27">
        <f t="shared" si="207"/>
        <v>30.765308265477671</v>
      </c>
      <c r="AJ1242" s="89">
        <f>(AH1242-M1242)/M1242</f>
        <v>-0.22621906250000015</v>
      </c>
      <c r="AK1242" s="67">
        <f t="shared" si="208"/>
        <v>0</v>
      </c>
      <c r="AL1242" s="67">
        <f t="shared" si="209"/>
        <v>1</v>
      </c>
      <c r="AM1242" s="75">
        <f t="shared" si="210"/>
        <v>0</v>
      </c>
    </row>
    <row r="1243" spans="1:39" x14ac:dyDescent="0.25">
      <c r="A1243" s="5"/>
      <c r="B1243" s="50" t="s">
        <v>497</v>
      </c>
      <c r="C1243" s="6" t="s">
        <v>941</v>
      </c>
      <c r="D1243" s="6" t="s">
        <v>942</v>
      </c>
      <c r="E1243" s="67" t="s">
        <v>543</v>
      </c>
      <c r="F1243" s="76"/>
      <c r="G1243" s="8">
        <v>32360</v>
      </c>
      <c r="H1243" s="90">
        <f>VLOOKUP(C1243,'[1]Actualisation du CIF'!B$7:G$1272,6,0)</f>
        <v>0.24044699999999999</v>
      </c>
      <c r="I1243" s="68">
        <v>0.24044699999999999</v>
      </c>
      <c r="J1243" s="11">
        <v>192.62793600000001</v>
      </c>
      <c r="K1243" s="11">
        <v>177.267167</v>
      </c>
      <c r="L1243" s="51">
        <v>17980.347738</v>
      </c>
      <c r="M1243" s="41">
        <v>29800</v>
      </c>
      <c r="N1243" s="21">
        <v>0.9208899876390606</v>
      </c>
      <c r="O1243" s="8">
        <v>0</v>
      </c>
      <c r="P1243" s="23">
        <v>0.10937866632877039</v>
      </c>
      <c r="Q1243" s="24">
        <v>1</v>
      </c>
      <c r="R1243" s="24">
        <v>0</v>
      </c>
      <c r="S1243" s="42">
        <v>0</v>
      </c>
      <c r="T1243" s="32">
        <v>161800</v>
      </c>
      <c r="U1243" s="39">
        <v>1</v>
      </c>
      <c r="V1243" s="64">
        <v>177980</v>
      </c>
      <c r="W1243" s="27">
        <v>5.5</v>
      </c>
      <c r="X1243" s="88" t="s">
        <v>2632</v>
      </c>
      <c r="Y1243" s="26">
        <v>260580.5180000001</v>
      </c>
      <c r="Z1243" s="27">
        <v>8.0525500000000036</v>
      </c>
      <c r="AA1243" s="89" t="s">
        <v>2632</v>
      </c>
      <c r="AB1243" s="67">
        <v>1</v>
      </c>
      <c r="AC1243" s="67">
        <v>0</v>
      </c>
      <c r="AD1243" s="75">
        <v>0</v>
      </c>
      <c r="AE1243" s="64">
        <v>177980</v>
      </c>
      <c r="AF1243" s="27">
        <f t="shared" si="206"/>
        <v>5.5</v>
      </c>
      <c r="AG1243" s="88" t="s">
        <v>2632</v>
      </c>
      <c r="AH1243" s="26">
        <v>260580.5180000001</v>
      </c>
      <c r="AI1243" s="27">
        <f t="shared" si="207"/>
        <v>8.0525500000000036</v>
      </c>
      <c r="AJ1243" s="89" t="s">
        <v>2632</v>
      </c>
      <c r="AK1243" s="67">
        <f t="shared" si="208"/>
        <v>1</v>
      </c>
      <c r="AL1243" s="67">
        <f t="shared" si="209"/>
        <v>0</v>
      </c>
      <c r="AM1243" s="75">
        <f t="shared" si="210"/>
        <v>0</v>
      </c>
    </row>
    <row r="1244" spans="1:39" x14ac:dyDescent="0.25">
      <c r="A1244" s="5"/>
      <c r="B1244" s="50" t="s">
        <v>497</v>
      </c>
      <c r="C1244" s="6" t="s">
        <v>504</v>
      </c>
      <c r="D1244" s="6" t="s">
        <v>505</v>
      </c>
      <c r="E1244" s="67" t="s">
        <v>2633</v>
      </c>
      <c r="F1244" s="76"/>
      <c r="G1244" s="8">
        <v>208549</v>
      </c>
      <c r="H1244" s="90">
        <f>VLOOKUP(C1244,'[1]Actualisation du CIF'!B$7:G$1272,6,0)</f>
        <v>0.40944700000000001</v>
      </c>
      <c r="I1244" s="68">
        <v>0.41084900000000002</v>
      </c>
      <c r="J1244" s="11">
        <v>291.93669799999998</v>
      </c>
      <c r="K1244" s="11">
        <v>401.16184900000002</v>
      </c>
      <c r="L1244" s="51">
        <v>13677.050115</v>
      </c>
      <c r="M1244" s="41">
        <v>5294747</v>
      </c>
      <c r="N1244" s="21">
        <v>25.388503421258314</v>
      </c>
      <c r="O1244" s="8">
        <v>0</v>
      </c>
      <c r="P1244" s="23">
        <v>0.59065528133192458</v>
      </c>
      <c r="Q1244" s="24">
        <v>1</v>
      </c>
      <c r="R1244" s="24">
        <v>0</v>
      </c>
      <c r="S1244" s="42">
        <v>0</v>
      </c>
      <c r="T1244" s="32">
        <v>5294747</v>
      </c>
      <c r="U1244" s="39">
        <v>0</v>
      </c>
      <c r="V1244" s="64">
        <v>5348875.5969759654</v>
      </c>
      <c r="W1244" s="27">
        <v>25.648052002052111</v>
      </c>
      <c r="X1244" s="88">
        <v>1.0223075243437586E-2</v>
      </c>
      <c r="Y1244" s="26">
        <v>5637580.9694379214</v>
      </c>
      <c r="Z1244" s="27">
        <v>27.032404707948356</v>
      </c>
      <c r="AA1244" s="89">
        <v>6.4749830244565307E-2</v>
      </c>
      <c r="AB1244" s="67">
        <v>1</v>
      </c>
      <c r="AC1244" s="67">
        <v>0</v>
      </c>
      <c r="AD1244" s="75">
        <v>0</v>
      </c>
      <c r="AE1244" s="64">
        <v>5294747</v>
      </c>
      <c r="AF1244" s="27">
        <f t="shared" si="206"/>
        <v>25.388503421258314</v>
      </c>
      <c r="AG1244" s="88">
        <f>(AE1244-M1244)/M1244</f>
        <v>0</v>
      </c>
      <c r="AH1244" s="26">
        <v>5294747</v>
      </c>
      <c r="AI1244" s="27">
        <f t="shared" si="207"/>
        <v>25.388503421258314</v>
      </c>
      <c r="AJ1244" s="89">
        <f>(AH1244-M1244)/M1244</f>
        <v>0</v>
      </c>
      <c r="AK1244" s="67">
        <f t="shared" si="208"/>
        <v>0</v>
      </c>
      <c r="AL1244" s="67">
        <f t="shared" si="209"/>
        <v>0</v>
      </c>
      <c r="AM1244" s="75">
        <f t="shared" si="210"/>
        <v>1</v>
      </c>
    </row>
    <row r="1245" spans="1:39" x14ac:dyDescent="0.25">
      <c r="A1245" s="5"/>
      <c r="B1245" s="50" t="s">
        <v>497</v>
      </c>
      <c r="C1245" s="6" t="s">
        <v>2542</v>
      </c>
      <c r="D1245" s="6" t="s">
        <v>2543</v>
      </c>
      <c r="E1245" s="67" t="s">
        <v>947</v>
      </c>
      <c r="F1245" s="76"/>
      <c r="G1245" s="8">
        <v>20045</v>
      </c>
      <c r="H1245" s="90">
        <f>VLOOKUP(C1245,'[1]Actualisation du CIF'!B$7:G$1272,6,0)</f>
        <v>0.253168</v>
      </c>
      <c r="I1245" s="68">
        <v>0.25315599999999999</v>
      </c>
      <c r="J1245" s="11">
        <v>243.361187</v>
      </c>
      <c r="K1245" s="11">
        <v>284.13949500000001</v>
      </c>
      <c r="L1245" s="51">
        <v>20154.727351000001</v>
      </c>
      <c r="M1245" s="41">
        <v>443255</v>
      </c>
      <c r="N1245" s="21">
        <v>22.112995759541032</v>
      </c>
      <c r="O1245" s="8">
        <v>0</v>
      </c>
      <c r="P1245" s="23">
        <v>-6.686335860593956E-2</v>
      </c>
      <c r="Q1245" s="24">
        <v>0</v>
      </c>
      <c r="R1245" s="24">
        <v>1</v>
      </c>
      <c r="S1245" s="42">
        <v>0</v>
      </c>
      <c r="T1245" s="32">
        <v>443255</v>
      </c>
      <c r="U1245" s="39">
        <v>0</v>
      </c>
      <c r="V1245" s="64">
        <v>421092.25</v>
      </c>
      <c r="W1245" s="27">
        <v>21.007345971563982</v>
      </c>
      <c r="X1245" s="88">
        <v>-0.05</v>
      </c>
      <c r="Y1245" s="26">
        <v>342982.26945156237</v>
      </c>
      <c r="Z1245" s="27">
        <v>17.110614589751179</v>
      </c>
      <c r="AA1245" s="89">
        <v>-0.22621906250000029</v>
      </c>
      <c r="AB1245" s="67">
        <v>0</v>
      </c>
      <c r="AC1245" s="67">
        <v>1</v>
      </c>
      <c r="AD1245" s="75">
        <v>0</v>
      </c>
      <c r="AE1245" s="64">
        <v>421092.25</v>
      </c>
      <c r="AF1245" s="27">
        <f t="shared" si="206"/>
        <v>21.007345971563982</v>
      </c>
      <c r="AG1245" s="88">
        <f>(AE1245-M1245)/M1245</f>
        <v>-0.05</v>
      </c>
      <c r="AH1245" s="26">
        <v>342982.26945156237</v>
      </c>
      <c r="AI1245" s="27">
        <f t="shared" si="207"/>
        <v>17.110614589751179</v>
      </c>
      <c r="AJ1245" s="89">
        <f>(AH1245-M1245)/M1245</f>
        <v>-0.22621906250000029</v>
      </c>
      <c r="AK1245" s="67">
        <f t="shared" si="208"/>
        <v>0</v>
      </c>
      <c r="AL1245" s="67">
        <f t="shared" si="209"/>
        <v>1</v>
      </c>
      <c r="AM1245" s="75">
        <f t="shared" si="210"/>
        <v>0</v>
      </c>
    </row>
    <row r="1246" spans="1:39" x14ac:dyDescent="0.25">
      <c r="A1246" s="5"/>
      <c r="B1246" s="50" t="s">
        <v>497</v>
      </c>
      <c r="C1246" s="6" t="s">
        <v>943</v>
      </c>
      <c r="D1246" s="6" t="s">
        <v>944</v>
      </c>
      <c r="E1246" s="67" t="s">
        <v>543</v>
      </c>
      <c r="F1246" s="76"/>
      <c r="G1246" s="8">
        <v>39396</v>
      </c>
      <c r="H1246" s="90">
        <f>VLOOKUP(C1246,'[1]Actualisation du CIF'!B$7:G$1272,6,0)</f>
        <v>0.16328500000000001</v>
      </c>
      <c r="I1246" s="68">
        <v>0.16328500000000001</v>
      </c>
      <c r="J1246" s="11">
        <v>185.58460199999999</v>
      </c>
      <c r="K1246" s="11">
        <v>177.267167</v>
      </c>
      <c r="L1246" s="51">
        <v>18868.409448999999</v>
      </c>
      <c r="M1246" s="41">
        <v>116791</v>
      </c>
      <c r="N1246" s="21">
        <v>2.9645395471621483</v>
      </c>
      <c r="O1246" s="8">
        <v>0</v>
      </c>
      <c r="P1246" s="23">
        <v>4.5135381678251416E-2</v>
      </c>
      <c r="Q1246" s="24">
        <v>1</v>
      </c>
      <c r="R1246" s="24">
        <v>0</v>
      </c>
      <c r="S1246" s="42">
        <v>0</v>
      </c>
      <c r="T1246" s="32">
        <v>196980</v>
      </c>
      <c r="U1246" s="39">
        <v>1</v>
      </c>
      <c r="V1246" s="64">
        <v>216678.00000000003</v>
      </c>
      <c r="W1246" s="27">
        <v>5.5000000000000009</v>
      </c>
      <c r="X1246" s="88" t="s">
        <v>2632</v>
      </c>
      <c r="Y1246" s="26">
        <v>317238.25980000012</v>
      </c>
      <c r="Z1246" s="27">
        <v>8.0525500000000036</v>
      </c>
      <c r="AA1246" s="89" t="s">
        <v>2632</v>
      </c>
      <c r="AB1246" s="67">
        <v>1</v>
      </c>
      <c r="AC1246" s="67">
        <v>0</v>
      </c>
      <c r="AD1246" s="75">
        <v>0</v>
      </c>
      <c r="AE1246" s="64">
        <v>216678.00000000003</v>
      </c>
      <c r="AF1246" s="27">
        <f t="shared" si="206"/>
        <v>5.5000000000000009</v>
      </c>
      <c r="AG1246" s="88" t="s">
        <v>2632</v>
      </c>
      <c r="AH1246" s="26">
        <v>314425.46168692922</v>
      </c>
      <c r="AI1246" s="27">
        <f t="shared" si="207"/>
        <v>7.9811519364130676</v>
      </c>
      <c r="AJ1246" s="89" t="s">
        <v>2632</v>
      </c>
      <c r="AK1246" s="67">
        <f t="shared" si="208"/>
        <v>1</v>
      </c>
      <c r="AL1246" s="67">
        <f t="shared" si="209"/>
        <v>0</v>
      </c>
      <c r="AM1246" s="75">
        <f t="shared" si="210"/>
        <v>0</v>
      </c>
    </row>
    <row r="1247" spans="1:39" x14ac:dyDescent="0.25">
      <c r="A1247" s="5"/>
      <c r="B1247" s="50" t="s">
        <v>497</v>
      </c>
      <c r="C1247" s="6" t="s">
        <v>2540</v>
      </c>
      <c r="D1247" s="6" t="s">
        <v>2541</v>
      </c>
      <c r="E1247" s="67" t="s">
        <v>947</v>
      </c>
      <c r="F1247" s="76"/>
      <c r="G1247" s="8">
        <v>38466</v>
      </c>
      <c r="H1247" s="90">
        <f>VLOOKUP(C1247,'[1]Actualisation du CIF'!B$7:G$1272,6,0)</f>
        <v>0.329154</v>
      </c>
      <c r="I1247" s="68">
        <v>0.249137</v>
      </c>
      <c r="J1247" s="11">
        <v>336.35930400000001</v>
      </c>
      <c r="K1247" s="11">
        <v>284.13949500000001</v>
      </c>
      <c r="L1247" s="51">
        <v>12866.182983000001</v>
      </c>
      <c r="M1247" s="41">
        <v>550258</v>
      </c>
      <c r="N1247" s="21">
        <v>14.305048614360734</v>
      </c>
      <c r="O1247" s="8">
        <v>0</v>
      </c>
      <c r="P1247" s="23">
        <v>1.1071111711267912E-2</v>
      </c>
      <c r="Q1247" s="24">
        <v>1</v>
      </c>
      <c r="R1247" s="24">
        <v>0</v>
      </c>
      <c r="S1247" s="42">
        <v>0</v>
      </c>
      <c r="T1247" s="32">
        <v>550258</v>
      </c>
      <c r="U1247" s="39">
        <v>0</v>
      </c>
      <c r="V1247" s="64">
        <v>605283.80000000005</v>
      </c>
      <c r="W1247" s="27">
        <v>15.735553475796809</v>
      </c>
      <c r="X1247" s="88">
        <v>0.10000000000000009</v>
      </c>
      <c r="Y1247" s="26">
        <v>721852.1756996878</v>
      </c>
      <c r="Z1247" s="27">
        <v>18.765979714544997</v>
      </c>
      <c r="AA1247" s="89">
        <v>0.31184312758685523</v>
      </c>
      <c r="AB1247" s="67">
        <v>1</v>
      </c>
      <c r="AC1247" s="67">
        <v>0</v>
      </c>
      <c r="AD1247" s="75">
        <v>0</v>
      </c>
      <c r="AE1247" s="64">
        <v>522745.1</v>
      </c>
      <c r="AF1247" s="27">
        <f t="shared" si="206"/>
        <v>13.589796183642697</v>
      </c>
      <c r="AG1247" s="88">
        <f>(AE1247-M1247)/M1247</f>
        <v>-5.0000000000000044E-2</v>
      </c>
      <c r="AH1247" s="26">
        <v>511086.99109239475</v>
      </c>
      <c r="AI1247" s="27">
        <f t="shared" si="207"/>
        <v>13.28672050882324</v>
      </c>
      <c r="AJ1247" s="89">
        <f>(AH1247-M1247)/M1247</f>
        <v>-7.1186623197854917E-2</v>
      </c>
      <c r="AK1247" s="67">
        <f t="shared" si="208"/>
        <v>0</v>
      </c>
      <c r="AL1247" s="67">
        <f t="shared" si="209"/>
        <v>1</v>
      </c>
      <c r="AM1247" s="75">
        <f t="shared" si="210"/>
        <v>0</v>
      </c>
    </row>
    <row r="1248" spans="1:39" x14ac:dyDescent="0.25">
      <c r="A1248" s="5"/>
      <c r="B1248" s="50" t="s">
        <v>497</v>
      </c>
      <c r="C1248" s="6" t="s">
        <v>2536</v>
      </c>
      <c r="D1248" s="6" t="s">
        <v>2537</v>
      </c>
      <c r="E1248" s="67" t="s">
        <v>947</v>
      </c>
      <c r="F1248" s="76"/>
      <c r="G1248" s="8">
        <v>17578</v>
      </c>
      <c r="H1248" s="90">
        <f>VLOOKUP(C1248,'[1]Actualisation du CIF'!B$7:G$1272,6,0)</f>
        <v>0.249447</v>
      </c>
      <c r="I1248" s="68">
        <v>0.18729999999999999</v>
      </c>
      <c r="J1248" s="11">
        <v>278.88889499999999</v>
      </c>
      <c r="K1248" s="11">
        <v>284.13949500000001</v>
      </c>
      <c r="L1248" s="51">
        <v>15544.572412</v>
      </c>
      <c r="M1248" s="41">
        <v>370604</v>
      </c>
      <c r="N1248" s="21">
        <v>21.083399704175672</v>
      </c>
      <c r="O1248" s="8">
        <v>0</v>
      </c>
      <c r="P1248" s="23">
        <v>-6.8992479703499005E-4</v>
      </c>
      <c r="Q1248" s="24">
        <v>0</v>
      </c>
      <c r="R1248" s="24">
        <v>1</v>
      </c>
      <c r="S1248" s="42">
        <v>0</v>
      </c>
      <c r="T1248" s="32">
        <v>370603.99999999994</v>
      </c>
      <c r="U1248" s="39">
        <v>0</v>
      </c>
      <c r="V1248" s="64">
        <v>352073.79999999993</v>
      </c>
      <c r="W1248" s="27">
        <v>20.029229718966885</v>
      </c>
      <c r="X1248" s="88">
        <v>-5.000000000000019E-2</v>
      </c>
      <c r="Y1248" s="26">
        <v>286766.31056124991</v>
      </c>
      <c r="Z1248" s="27">
        <v>16.313932788784271</v>
      </c>
      <c r="AA1248" s="89">
        <v>-0.22621906250000026</v>
      </c>
      <c r="AB1248" s="67">
        <v>0</v>
      </c>
      <c r="AC1248" s="67">
        <v>1</v>
      </c>
      <c r="AD1248" s="75">
        <v>0</v>
      </c>
      <c r="AE1248" s="64">
        <v>352073.79999999993</v>
      </c>
      <c r="AF1248" s="27">
        <f t="shared" si="206"/>
        <v>20.029229718966885</v>
      </c>
      <c r="AG1248" s="88">
        <f>(AE1248-M1248)/M1248</f>
        <v>-5.000000000000019E-2</v>
      </c>
      <c r="AH1248" s="26">
        <v>286766.31056124991</v>
      </c>
      <c r="AI1248" s="27">
        <f t="shared" si="207"/>
        <v>16.313932788784271</v>
      </c>
      <c r="AJ1248" s="89">
        <f>(AH1248-M1248)/M1248</f>
        <v>-0.22621906250000026</v>
      </c>
      <c r="AK1248" s="67">
        <f t="shared" si="208"/>
        <v>0</v>
      </c>
      <c r="AL1248" s="67">
        <f t="shared" si="209"/>
        <v>1</v>
      </c>
      <c r="AM1248" s="75">
        <f t="shared" si="210"/>
        <v>0</v>
      </c>
    </row>
    <row r="1249" spans="1:39" x14ac:dyDescent="0.25">
      <c r="A1249" s="5"/>
      <c r="B1249" s="50" t="s">
        <v>506</v>
      </c>
      <c r="C1249" s="6" t="s">
        <v>515</v>
      </c>
      <c r="D1249" s="6" t="s">
        <v>516</v>
      </c>
      <c r="E1249" s="67" t="s">
        <v>2633</v>
      </c>
      <c r="F1249" s="76"/>
      <c r="G1249" s="8">
        <v>105906</v>
      </c>
      <c r="H1249" s="90">
        <f>VLOOKUP(C1249,'[1]Actualisation du CIF'!B$7:G$1272,6,0)</f>
        <v>0.30301699999999998</v>
      </c>
      <c r="I1249" s="68">
        <v>0.31791599999999998</v>
      </c>
      <c r="J1249" s="11">
        <v>514.01557000000003</v>
      </c>
      <c r="K1249" s="11">
        <v>401.16184900000002</v>
      </c>
      <c r="L1249" s="51">
        <v>9826.4607510000005</v>
      </c>
      <c r="M1249" s="41">
        <v>3105393</v>
      </c>
      <c r="N1249" s="21">
        <v>29.322163050252112</v>
      </c>
      <c r="O1249" s="8">
        <v>0</v>
      </c>
      <c r="P1249" s="23">
        <v>-4.2520413930072137E-2</v>
      </c>
      <c r="Q1249" s="24">
        <v>0</v>
      </c>
      <c r="R1249" s="24">
        <v>1</v>
      </c>
      <c r="S1249" s="42">
        <v>0</v>
      </c>
      <c r="T1249" s="32">
        <v>3105393</v>
      </c>
      <c r="U1249" s="39">
        <v>0</v>
      </c>
      <c r="V1249" s="64">
        <v>2950123.35</v>
      </c>
      <c r="W1249" s="27">
        <v>27.856054897739504</v>
      </c>
      <c r="X1249" s="88">
        <v>-4.9999999999999968E-2</v>
      </c>
      <c r="Y1249" s="26">
        <v>2402893.9068459375</v>
      </c>
      <c r="Z1249" s="27">
        <v>22.688930814551938</v>
      </c>
      <c r="AA1249" s="89">
        <v>-0.22621906250000001</v>
      </c>
      <c r="AB1249" s="67">
        <v>0</v>
      </c>
      <c r="AC1249" s="67">
        <v>1</v>
      </c>
      <c r="AD1249" s="75">
        <v>0</v>
      </c>
      <c r="AE1249" s="64">
        <v>2950123.35</v>
      </c>
      <c r="AF1249" s="27">
        <f t="shared" si="206"/>
        <v>27.856054897739504</v>
      </c>
      <c r="AG1249" s="88">
        <f>(AE1249-M1249)/M1249</f>
        <v>-4.9999999999999968E-2</v>
      </c>
      <c r="AH1249" s="26">
        <v>2402893.9068459375</v>
      </c>
      <c r="AI1249" s="27">
        <f t="shared" si="207"/>
        <v>22.688930814551938</v>
      </c>
      <c r="AJ1249" s="89">
        <f>(AH1249-M1249)/M1249</f>
        <v>-0.22621906250000001</v>
      </c>
      <c r="AK1249" s="67">
        <f t="shared" si="208"/>
        <v>0</v>
      </c>
      <c r="AL1249" s="67">
        <f t="shared" si="209"/>
        <v>1</v>
      </c>
      <c r="AM1249" s="75">
        <f t="shared" si="210"/>
        <v>0</v>
      </c>
    </row>
    <row r="1250" spans="1:39" x14ac:dyDescent="0.25">
      <c r="A1250" s="5"/>
      <c r="B1250" s="50" t="s">
        <v>506</v>
      </c>
      <c r="C1250" s="6" t="s">
        <v>513</v>
      </c>
      <c r="D1250" s="6" t="s">
        <v>514</v>
      </c>
      <c r="E1250" s="67" t="s">
        <v>2633</v>
      </c>
      <c r="F1250" s="76"/>
      <c r="G1250" s="8">
        <v>75454</v>
      </c>
      <c r="H1250" s="90">
        <f>VLOOKUP(C1250,'[1]Actualisation du CIF'!B$7:G$1272,6,0)</f>
        <v>0.35035100000000002</v>
      </c>
      <c r="I1250" s="68">
        <v>0.35452299999999998</v>
      </c>
      <c r="J1250" s="11">
        <v>235.53838099999999</v>
      </c>
      <c r="K1250" s="11">
        <v>401.16184900000002</v>
      </c>
      <c r="L1250" s="51">
        <v>12452.635864</v>
      </c>
      <c r="M1250" s="41">
        <v>4012137</v>
      </c>
      <c r="N1250" s="21">
        <v>53.173284385188325</v>
      </c>
      <c r="O1250" s="8">
        <v>0</v>
      </c>
      <c r="P1250" s="23">
        <v>-2.1844476363610681E-4</v>
      </c>
      <c r="Q1250" s="24">
        <v>0</v>
      </c>
      <c r="R1250" s="24">
        <v>1</v>
      </c>
      <c r="S1250" s="42">
        <v>0</v>
      </c>
      <c r="T1250" s="32">
        <v>4012137</v>
      </c>
      <c r="U1250" s="39">
        <v>0</v>
      </c>
      <c r="V1250" s="64">
        <v>3811530.15</v>
      </c>
      <c r="W1250" s="27">
        <v>50.51462016592891</v>
      </c>
      <c r="X1250" s="88">
        <v>-5.0000000000000024E-2</v>
      </c>
      <c r="Y1250" s="26">
        <v>3104515.1292384365</v>
      </c>
      <c r="Z1250" s="27">
        <v>41.144473841525119</v>
      </c>
      <c r="AA1250" s="89">
        <v>-0.22621906250000026</v>
      </c>
      <c r="AB1250" s="67">
        <v>0</v>
      </c>
      <c r="AC1250" s="67">
        <v>1</v>
      </c>
      <c r="AD1250" s="75">
        <v>0</v>
      </c>
      <c r="AE1250" s="64">
        <v>4012137</v>
      </c>
      <c r="AF1250" s="27">
        <f t="shared" si="206"/>
        <v>53.173284385188325</v>
      </c>
      <c r="AG1250" s="88">
        <f>(AE1250-M1250)/M1250</f>
        <v>0</v>
      </c>
      <c r="AH1250" s="26">
        <v>4012137</v>
      </c>
      <c r="AI1250" s="27">
        <f t="shared" si="207"/>
        <v>53.173284385188325</v>
      </c>
      <c r="AJ1250" s="89">
        <f>(AH1250-M1250)/M1250</f>
        <v>0</v>
      </c>
      <c r="AK1250" s="67">
        <f t="shared" si="208"/>
        <v>0</v>
      </c>
      <c r="AL1250" s="67">
        <f t="shared" si="209"/>
        <v>0</v>
      </c>
      <c r="AM1250" s="75">
        <f t="shared" si="210"/>
        <v>1</v>
      </c>
    </row>
    <row r="1251" spans="1:39" x14ac:dyDescent="0.25">
      <c r="A1251" s="5"/>
      <c r="B1251" s="50" t="s">
        <v>506</v>
      </c>
      <c r="C1251" s="6" t="s">
        <v>507</v>
      </c>
      <c r="D1251" s="6" t="s">
        <v>508</v>
      </c>
      <c r="E1251" s="67" t="s">
        <v>2633</v>
      </c>
      <c r="F1251" s="76"/>
      <c r="G1251" s="8">
        <v>61204</v>
      </c>
      <c r="H1251" s="90">
        <f>VLOOKUP(C1251,'[1]Actualisation du CIF'!B$7:G$1272,6,0)</f>
        <v>0.30469099999999999</v>
      </c>
      <c r="I1251" s="68">
        <v>0.30469099999999999</v>
      </c>
      <c r="J1251" s="11">
        <v>137.09069700000001</v>
      </c>
      <c r="K1251" s="11">
        <v>401.16184900000002</v>
      </c>
      <c r="L1251" s="51">
        <v>8659.204855</v>
      </c>
      <c r="M1251" s="41">
        <v>3129503</v>
      </c>
      <c r="N1251" s="21">
        <v>51.132327952421413</v>
      </c>
      <c r="O1251" s="8">
        <v>0</v>
      </c>
      <c r="P1251" s="23">
        <v>7.0924576746708658E-4</v>
      </c>
      <c r="Q1251" s="24">
        <v>1</v>
      </c>
      <c r="R1251" s="24">
        <v>0</v>
      </c>
      <c r="S1251" s="42">
        <v>0</v>
      </c>
      <c r="T1251" s="32">
        <v>3129503</v>
      </c>
      <c r="U1251" s="39">
        <v>0</v>
      </c>
      <c r="V1251" s="64">
        <v>3129503</v>
      </c>
      <c r="W1251" s="27">
        <v>51.132327952421413</v>
      </c>
      <c r="X1251" s="88">
        <v>0</v>
      </c>
      <c r="Y1251" s="26">
        <v>3129503</v>
      </c>
      <c r="Z1251" s="27">
        <v>51.132327952421413</v>
      </c>
      <c r="AA1251" s="89">
        <v>0</v>
      </c>
      <c r="AB1251" s="67">
        <v>0</v>
      </c>
      <c r="AC1251" s="67">
        <v>0</v>
      </c>
      <c r="AD1251" s="75">
        <v>1</v>
      </c>
      <c r="AE1251" s="64">
        <v>3129503</v>
      </c>
      <c r="AF1251" s="27">
        <f t="shared" si="206"/>
        <v>51.132327952421413</v>
      </c>
      <c r="AG1251" s="88">
        <f>(AE1251-M1251)/M1251</f>
        <v>0</v>
      </c>
      <c r="AH1251" s="26">
        <v>3129503</v>
      </c>
      <c r="AI1251" s="27">
        <f t="shared" si="207"/>
        <v>51.132327952421413</v>
      </c>
      <c r="AJ1251" s="89">
        <f>(AH1251-M1251)/M1251</f>
        <v>0</v>
      </c>
      <c r="AK1251" s="67">
        <f t="shared" si="208"/>
        <v>0</v>
      </c>
      <c r="AL1251" s="67">
        <f t="shared" si="209"/>
        <v>0</v>
      </c>
      <c r="AM1251" s="75">
        <f t="shared" si="210"/>
        <v>1</v>
      </c>
    </row>
    <row r="1252" spans="1:39" x14ac:dyDescent="0.25">
      <c r="A1252" s="5"/>
      <c r="B1252" s="50" t="s">
        <v>506</v>
      </c>
      <c r="C1252" s="6" t="s">
        <v>2544</v>
      </c>
      <c r="D1252" s="6" t="s">
        <v>2545</v>
      </c>
      <c r="E1252" s="67" t="s">
        <v>947</v>
      </c>
      <c r="F1252" s="76"/>
      <c r="G1252" s="8">
        <v>12093</v>
      </c>
      <c r="H1252" s="90">
        <f>VLOOKUP(C1252,'[1]Actualisation du CIF'!B$7:G$1272,6,0)</f>
        <v>0.385409</v>
      </c>
      <c r="I1252" s="68">
        <v>0.37707800000000002</v>
      </c>
      <c r="J1252" s="11">
        <v>157.253287</v>
      </c>
      <c r="K1252" s="11">
        <v>284.13949500000001</v>
      </c>
      <c r="L1252" s="51">
        <v>8202.4787070000002</v>
      </c>
      <c r="M1252" s="41">
        <v>31164</v>
      </c>
      <c r="N1252" s="21">
        <v>2.5770280327462167</v>
      </c>
      <c r="O1252" s="8">
        <v>0</v>
      </c>
      <c r="P1252" s="23">
        <v>-0.37107930196038674</v>
      </c>
      <c r="Q1252" s="24">
        <v>0</v>
      </c>
      <c r="R1252" s="24">
        <v>1</v>
      </c>
      <c r="S1252" s="42">
        <v>0</v>
      </c>
      <c r="T1252" s="32">
        <v>60465</v>
      </c>
      <c r="U1252" s="39">
        <v>1</v>
      </c>
      <c r="V1252" s="64">
        <v>66511.5</v>
      </c>
      <c r="W1252" s="27">
        <v>5.5</v>
      </c>
      <c r="X1252" s="88" t="s">
        <v>2632</v>
      </c>
      <c r="Y1252" s="26">
        <v>97379.487150000059</v>
      </c>
      <c r="Z1252" s="27">
        <v>8.0525500000000054</v>
      </c>
      <c r="AA1252" s="89" t="s">
        <v>2632</v>
      </c>
      <c r="AB1252" s="67">
        <v>1</v>
      </c>
      <c r="AC1252" s="67">
        <v>0</v>
      </c>
      <c r="AD1252" s="75">
        <v>0</v>
      </c>
      <c r="AE1252" s="64">
        <v>66511.5</v>
      </c>
      <c r="AF1252" s="27">
        <f t="shared" si="206"/>
        <v>5.5</v>
      </c>
      <c r="AG1252" s="88" t="s">
        <v>2632</v>
      </c>
      <c r="AH1252" s="26">
        <v>97379.487150000059</v>
      </c>
      <c r="AI1252" s="27">
        <f t="shared" si="207"/>
        <v>8.0525500000000054</v>
      </c>
      <c r="AJ1252" s="89" t="s">
        <v>2632</v>
      </c>
      <c r="AK1252" s="67">
        <f t="shared" si="208"/>
        <v>1</v>
      </c>
      <c r="AL1252" s="67">
        <f t="shared" si="209"/>
        <v>0</v>
      </c>
      <c r="AM1252" s="75">
        <f t="shared" si="210"/>
        <v>0</v>
      </c>
    </row>
    <row r="1253" spans="1:39" x14ac:dyDescent="0.25">
      <c r="A1253" s="5"/>
      <c r="B1253" s="50" t="s">
        <v>506</v>
      </c>
      <c r="C1253" s="6" t="s">
        <v>509</v>
      </c>
      <c r="D1253" s="6" t="s">
        <v>510</v>
      </c>
      <c r="E1253" s="67" t="s">
        <v>2633</v>
      </c>
      <c r="F1253" s="76"/>
      <c r="G1253" s="8">
        <v>82018</v>
      </c>
      <c r="H1253" s="90">
        <f>VLOOKUP(C1253,'[1]Actualisation du CIF'!B$7:G$1272,6,0)</f>
        <v>0.33707399999999998</v>
      </c>
      <c r="I1253" s="68">
        <v>0.421514</v>
      </c>
      <c r="J1253" s="11">
        <v>150.89149900000001</v>
      </c>
      <c r="K1253" s="11">
        <v>401.16184900000002</v>
      </c>
      <c r="L1253" s="51">
        <v>10574.703371</v>
      </c>
      <c r="M1253" s="41">
        <v>3951892</v>
      </c>
      <c r="N1253" s="21">
        <v>48.18322807188666</v>
      </c>
      <c r="O1253" s="8">
        <v>0</v>
      </c>
      <c r="P1253" s="23">
        <v>-2.8577567638943595E-5</v>
      </c>
      <c r="Q1253" s="24">
        <v>0</v>
      </c>
      <c r="R1253" s="24">
        <v>1</v>
      </c>
      <c r="S1253" s="42">
        <v>0</v>
      </c>
      <c r="T1253" s="32">
        <v>3951892</v>
      </c>
      <c r="U1253" s="39">
        <v>0</v>
      </c>
      <c r="V1253" s="64">
        <v>3951892</v>
      </c>
      <c r="W1253" s="27">
        <v>48.18322807188666</v>
      </c>
      <c r="X1253" s="88">
        <v>0</v>
      </c>
      <c r="Y1253" s="26">
        <v>3951892</v>
      </c>
      <c r="Z1253" s="27">
        <v>48.18322807188666</v>
      </c>
      <c r="AA1253" s="89">
        <v>0</v>
      </c>
      <c r="AB1253" s="67">
        <v>0</v>
      </c>
      <c r="AC1253" s="67">
        <v>0</v>
      </c>
      <c r="AD1253" s="75">
        <v>1</v>
      </c>
      <c r="AE1253" s="64">
        <v>3951892</v>
      </c>
      <c r="AF1253" s="27">
        <f t="shared" si="206"/>
        <v>48.18322807188666</v>
      </c>
      <c r="AG1253" s="88">
        <f>(AE1253-M1253)/M1253</f>
        <v>0</v>
      </c>
      <c r="AH1253" s="26">
        <v>3951892</v>
      </c>
      <c r="AI1253" s="27">
        <f t="shared" si="207"/>
        <v>48.18322807188666</v>
      </c>
      <c r="AJ1253" s="89">
        <f>(AH1253-M1253)/M1253</f>
        <v>0</v>
      </c>
      <c r="AK1253" s="67">
        <f t="shared" si="208"/>
        <v>0</v>
      </c>
      <c r="AL1253" s="67">
        <f t="shared" si="209"/>
        <v>0</v>
      </c>
      <c r="AM1253" s="75">
        <f t="shared" si="210"/>
        <v>1</v>
      </c>
    </row>
    <row r="1254" spans="1:39" x14ac:dyDescent="0.25">
      <c r="A1254" s="5"/>
      <c r="B1254" s="50" t="s">
        <v>506</v>
      </c>
      <c r="C1254" s="6" t="s">
        <v>511</v>
      </c>
      <c r="D1254" s="6" t="s">
        <v>512</v>
      </c>
      <c r="E1254" s="67" t="s">
        <v>2633</v>
      </c>
      <c r="F1254" s="76"/>
      <c r="G1254" s="8">
        <v>84100</v>
      </c>
      <c r="H1254" s="90">
        <f>VLOOKUP(C1254,'[1]Actualisation du CIF'!B$7:G$1272,6,0)</f>
        <v>0.39950400000000003</v>
      </c>
      <c r="I1254" s="68">
        <v>0.40783999999999998</v>
      </c>
      <c r="J1254" s="11">
        <v>153.139298</v>
      </c>
      <c r="K1254" s="11">
        <v>401.16184900000002</v>
      </c>
      <c r="L1254" s="51">
        <v>9673.6244989999996</v>
      </c>
      <c r="M1254" s="41">
        <v>5238239</v>
      </c>
      <c r="N1254" s="21">
        <v>62.285838287752675</v>
      </c>
      <c r="O1254" s="8">
        <v>0</v>
      </c>
      <c r="P1254" s="23">
        <v>-2.3352489585529547E-3</v>
      </c>
      <c r="Q1254" s="24">
        <v>0</v>
      </c>
      <c r="R1254" s="24">
        <v>1</v>
      </c>
      <c r="S1254" s="42">
        <v>0</v>
      </c>
      <c r="T1254" s="32">
        <v>5238239</v>
      </c>
      <c r="U1254" s="39">
        <v>0</v>
      </c>
      <c r="V1254" s="64">
        <v>5238239</v>
      </c>
      <c r="W1254" s="27">
        <v>62.285838287752675</v>
      </c>
      <c r="X1254" s="88">
        <v>0</v>
      </c>
      <c r="Y1254" s="26">
        <v>5238239</v>
      </c>
      <c r="Z1254" s="27">
        <v>62.285838287752675</v>
      </c>
      <c r="AA1254" s="89">
        <v>0</v>
      </c>
      <c r="AB1254" s="67">
        <v>0</v>
      </c>
      <c r="AC1254" s="67">
        <v>0</v>
      </c>
      <c r="AD1254" s="75">
        <v>1</v>
      </c>
      <c r="AE1254" s="64">
        <v>5238239</v>
      </c>
      <c r="AF1254" s="27">
        <f t="shared" si="206"/>
        <v>62.285838287752675</v>
      </c>
      <c r="AG1254" s="88">
        <f>(AE1254-M1254)/M1254</f>
        <v>0</v>
      </c>
      <c r="AH1254" s="26">
        <v>5238239</v>
      </c>
      <c r="AI1254" s="27">
        <f t="shared" si="207"/>
        <v>62.285838287752675</v>
      </c>
      <c r="AJ1254" s="89">
        <f>(AH1254-M1254)/M1254</f>
        <v>0</v>
      </c>
      <c r="AK1254" s="67">
        <f t="shared" si="208"/>
        <v>0</v>
      </c>
      <c r="AL1254" s="67">
        <f t="shared" si="209"/>
        <v>0</v>
      </c>
      <c r="AM1254" s="75">
        <f t="shared" si="210"/>
        <v>1</v>
      </c>
    </row>
    <row r="1255" spans="1:39" x14ac:dyDescent="0.25">
      <c r="A1255" s="5"/>
      <c r="B1255" s="50" t="s">
        <v>517</v>
      </c>
      <c r="C1255" s="6" t="s">
        <v>520</v>
      </c>
      <c r="D1255" s="6" t="s">
        <v>521</v>
      </c>
      <c r="E1255" s="67" t="s">
        <v>2633</v>
      </c>
      <c r="F1255" s="76"/>
      <c r="G1255" s="8">
        <v>106290</v>
      </c>
      <c r="H1255" s="90">
        <f>VLOOKUP(C1255,'[1]Actualisation du CIF'!B$7:G$1272,6,0)</f>
        <v>0.40380500000000003</v>
      </c>
      <c r="I1255" s="68">
        <v>0.40375</v>
      </c>
      <c r="J1255" s="11">
        <v>195.92733100000001</v>
      </c>
      <c r="K1255" s="11">
        <v>401.16184900000002</v>
      </c>
      <c r="L1255" s="51">
        <v>9765.6833999999999</v>
      </c>
      <c r="M1255" s="41">
        <v>4974789</v>
      </c>
      <c r="N1255" s="21">
        <v>46.803923228902057</v>
      </c>
      <c r="O1255" s="8">
        <v>0</v>
      </c>
      <c r="P1255" s="23">
        <v>-2.9991078307166743E-3</v>
      </c>
      <c r="Q1255" s="24">
        <v>0</v>
      </c>
      <c r="R1255" s="24">
        <v>1</v>
      </c>
      <c r="S1255" s="42">
        <v>0</v>
      </c>
      <c r="T1255" s="32">
        <v>4974789</v>
      </c>
      <c r="U1255" s="39">
        <v>0</v>
      </c>
      <c r="V1255" s="64">
        <v>4974789</v>
      </c>
      <c r="W1255" s="27">
        <v>46.803923228902057</v>
      </c>
      <c r="X1255" s="88">
        <v>0</v>
      </c>
      <c r="Y1255" s="26">
        <v>4974789</v>
      </c>
      <c r="Z1255" s="27">
        <v>46.803923228902057</v>
      </c>
      <c r="AA1255" s="89">
        <v>0</v>
      </c>
      <c r="AB1255" s="67">
        <v>0</v>
      </c>
      <c r="AC1255" s="67">
        <v>0</v>
      </c>
      <c r="AD1255" s="75">
        <v>1</v>
      </c>
      <c r="AE1255" s="64">
        <v>4974789</v>
      </c>
      <c r="AF1255" s="27">
        <f t="shared" si="206"/>
        <v>46.803923228902057</v>
      </c>
      <c r="AG1255" s="88">
        <f>(AE1255-M1255)/M1255</f>
        <v>0</v>
      </c>
      <c r="AH1255" s="26">
        <v>4974789</v>
      </c>
      <c r="AI1255" s="27">
        <f t="shared" si="207"/>
        <v>46.803923228902057</v>
      </c>
      <c r="AJ1255" s="89">
        <f>(AH1255-M1255)/M1255</f>
        <v>0</v>
      </c>
      <c r="AK1255" s="67">
        <f t="shared" si="208"/>
        <v>0</v>
      </c>
      <c r="AL1255" s="67">
        <f t="shared" si="209"/>
        <v>0</v>
      </c>
      <c r="AM1255" s="75">
        <f t="shared" si="210"/>
        <v>1</v>
      </c>
    </row>
    <row r="1256" spans="1:39" x14ac:dyDescent="0.25">
      <c r="A1256" s="5"/>
      <c r="B1256" s="50" t="s">
        <v>517</v>
      </c>
      <c r="C1256" s="6" t="s">
        <v>522</v>
      </c>
      <c r="D1256" s="6" t="s">
        <v>523</v>
      </c>
      <c r="E1256" s="67" t="s">
        <v>2633</v>
      </c>
      <c r="F1256" s="76"/>
      <c r="G1256" s="8">
        <v>128191</v>
      </c>
      <c r="H1256" s="90">
        <f>VLOOKUP(C1256,'[1]Actualisation du CIF'!B$7:G$1272,6,0)</f>
        <v>0.49599599999999999</v>
      </c>
      <c r="I1256" s="68">
        <v>0.49599599999999999</v>
      </c>
      <c r="J1256" s="11">
        <v>159.418001</v>
      </c>
      <c r="K1256" s="11">
        <v>401.16184900000002</v>
      </c>
      <c r="L1256" s="51">
        <v>11293.116153000001</v>
      </c>
      <c r="M1256" s="41">
        <v>9143157</v>
      </c>
      <c r="N1256" s="21">
        <v>71.324484558198307</v>
      </c>
      <c r="O1256" s="8">
        <v>0</v>
      </c>
      <c r="P1256" s="23">
        <v>-1.1871798801176062E-3</v>
      </c>
      <c r="Q1256" s="24">
        <v>0</v>
      </c>
      <c r="R1256" s="24">
        <v>1</v>
      </c>
      <c r="S1256" s="42">
        <v>0</v>
      </c>
      <c r="T1256" s="32">
        <v>9143157</v>
      </c>
      <c r="U1256" s="39">
        <v>0</v>
      </c>
      <c r="V1256" s="64">
        <v>9143157</v>
      </c>
      <c r="W1256" s="27">
        <v>71.324484558198307</v>
      </c>
      <c r="X1256" s="88">
        <v>0</v>
      </c>
      <c r="Y1256" s="26">
        <v>9143157</v>
      </c>
      <c r="Z1256" s="27">
        <v>71.324484558198307</v>
      </c>
      <c r="AA1256" s="89">
        <v>0</v>
      </c>
      <c r="AB1256" s="67">
        <v>0</v>
      </c>
      <c r="AC1256" s="67">
        <v>0</v>
      </c>
      <c r="AD1256" s="75">
        <v>1</v>
      </c>
      <c r="AE1256" s="64">
        <v>9143157</v>
      </c>
      <c r="AF1256" s="27">
        <f t="shared" si="206"/>
        <v>71.324484558198307</v>
      </c>
      <c r="AG1256" s="88">
        <f>(AE1256-M1256)/M1256</f>
        <v>0</v>
      </c>
      <c r="AH1256" s="26">
        <v>9143157</v>
      </c>
      <c r="AI1256" s="27">
        <f t="shared" si="207"/>
        <v>71.324484558198307</v>
      </c>
      <c r="AJ1256" s="89">
        <f>(AH1256-M1256)/M1256</f>
        <v>0</v>
      </c>
      <c r="AK1256" s="67">
        <f t="shared" si="208"/>
        <v>0</v>
      </c>
      <c r="AL1256" s="67">
        <f t="shared" si="209"/>
        <v>0</v>
      </c>
      <c r="AM1256" s="75">
        <f t="shared" si="210"/>
        <v>1</v>
      </c>
    </row>
    <row r="1257" spans="1:39" x14ac:dyDescent="0.25">
      <c r="A1257" s="5"/>
      <c r="B1257" s="50" t="s">
        <v>517</v>
      </c>
      <c r="C1257" s="6" t="s">
        <v>518</v>
      </c>
      <c r="D1257" s="6" t="s">
        <v>519</v>
      </c>
      <c r="E1257" s="67" t="s">
        <v>2633</v>
      </c>
      <c r="F1257" s="76"/>
      <c r="G1257" s="8">
        <v>162547</v>
      </c>
      <c r="H1257" s="90">
        <f>VLOOKUP(C1257,'[1]Actualisation du CIF'!B$7:G$1272,6,0)</f>
        <v>0.44463599999999998</v>
      </c>
      <c r="I1257" s="68">
        <v>0.45007999999999998</v>
      </c>
      <c r="J1257" s="11">
        <v>506.07271700000001</v>
      </c>
      <c r="K1257" s="11">
        <v>401.16184900000002</v>
      </c>
      <c r="L1257" s="51">
        <v>12246.457833</v>
      </c>
      <c r="M1257" s="41">
        <v>747027</v>
      </c>
      <c r="N1257" s="21">
        <v>4.5957599955705115</v>
      </c>
      <c r="O1257" s="8">
        <v>0</v>
      </c>
      <c r="P1257" s="23">
        <v>-0.36452547993856971</v>
      </c>
      <c r="Q1257" s="24">
        <v>0</v>
      </c>
      <c r="R1257" s="24">
        <v>1</v>
      </c>
      <c r="S1257" s="42">
        <v>0</v>
      </c>
      <c r="T1257" s="32">
        <v>812735</v>
      </c>
      <c r="U1257" s="39">
        <v>1</v>
      </c>
      <c r="V1257" s="64">
        <v>894008.5</v>
      </c>
      <c r="W1257" s="27">
        <v>5.5</v>
      </c>
      <c r="X1257" s="88" t="s">
        <v>2632</v>
      </c>
      <c r="Y1257" s="26">
        <v>1308917.84485</v>
      </c>
      <c r="Z1257" s="27">
        <v>8.0525500000000001</v>
      </c>
      <c r="AA1257" s="89" t="s">
        <v>2632</v>
      </c>
      <c r="AB1257" s="67">
        <v>1</v>
      </c>
      <c r="AC1257" s="67">
        <v>0</v>
      </c>
      <c r="AD1257" s="75">
        <v>0</v>
      </c>
      <c r="AE1257" s="64">
        <v>894008.5</v>
      </c>
      <c r="AF1257" s="27">
        <f t="shared" si="206"/>
        <v>5.5</v>
      </c>
      <c r="AG1257" s="88" t="s">
        <v>2632</v>
      </c>
      <c r="AH1257" s="26">
        <v>1308917.84485</v>
      </c>
      <c r="AI1257" s="27">
        <f t="shared" si="207"/>
        <v>8.0525500000000001</v>
      </c>
      <c r="AJ1257" s="89" t="s">
        <v>2632</v>
      </c>
      <c r="AK1257" s="67">
        <f t="shared" si="208"/>
        <v>1</v>
      </c>
      <c r="AL1257" s="67">
        <f t="shared" si="209"/>
        <v>0</v>
      </c>
      <c r="AM1257" s="75">
        <f t="shared" si="210"/>
        <v>0</v>
      </c>
    </row>
    <row r="1258" spans="1:39" x14ac:dyDescent="0.25">
      <c r="A1258" s="5"/>
      <c r="B1258" s="50" t="s">
        <v>524</v>
      </c>
      <c r="C1258" s="6" t="s">
        <v>2550</v>
      </c>
      <c r="D1258" s="6" t="s">
        <v>2551</v>
      </c>
      <c r="E1258" s="67" t="s">
        <v>947</v>
      </c>
      <c r="F1258" s="76"/>
      <c r="G1258" s="8">
        <v>31667</v>
      </c>
      <c r="H1258" s="90">
        <f>VLOOKUP(C1258,'[1]Actualisation du CIF'!B$7:G$1272,6,0)</f>
        <v>0.195358</v>
      </c>
      <c r="I1258" s="68">
        <v>0.195358</v>
      </c>
      <c r="J1258" s="11">
        <v>443.70688699999999</v>
      </c>
      <c r="K1258" s="11">
        <v>284.13949500000001</v>
      </c>
      <c r="L1258" s="51">
        <v>8541.8453480000007</v>
      </c>
      <c r="M1258" s="41">
        <v>396038</v>
      </c>
      <c r="N1258" s="21">
        <v>12.506331512299871</v>
      </c>
      <c r="O1258" s="8">
        <v>0</v>
      </c>
      <c r="P1258" s="23">
        <v>-8.2842543126342372E-2</v>
      </c>
      <c r="Q1258" s="24">
        <v>0</v>
      </c>
      <c r="R1258" s="24">
        <v>1</v>
      </c>
      <c r="S1258" s="42">
        <v>0</v>
      </c>
      <c r="T1258" s="32">
        <v>396038</v>
      </c>
      <c r="U1258" s="39">
        <v>0</v>
      </c>
      <c r="V1258" s="64">
        <v>376236.1</v>
      </c>
      <c r="W1258" s="27">
        <v>11.881014936684876</v>
      </c>
      <c r="X1258" s="88">
        <v>-5.0000000000000058E-2</v>
      </c>
      <c r="Y1258" s="26">
        <v>396213.09103007452</v>
      </c>
      <c r="Z1258" s="27">
        <v>12.511860644521885</v>
      </c>
      <c r="AA1258" s="89">
        <v>4.4210664147005166E-4</v>
      </c>
      <c r="AB1258" s="67">
        <v>1</v>
      </c>
      <c r="AC1258" s="67">
        <v>0</v>
      </c>
      <c r="AD1258" s="75">
        <v>0</v>
      </c>
      <c r="AE1258" s="64">
        <v>376236.1</v>
      </c>
      <c r="AF1258" s="27">
        <f t="shared" si="206"/>
        <v>11.881014936684876</v>
      </c>
      <c r="AG1258" s="88">
        <f t="shared" ref="AG1258:AG1271" si="211">(AE1258-M1258)/M1258</f>
        <v>-5.0000000000000058E-2</v>
      </c>
      <c r="AH1258" s="26">
        <v>370545.20847083151</v>
      </c>
      <c r="AI1258" s="27">
        <f t="shared" si="207"/>
        <v>11.701304464295054</v>
      </c>
      <c r="AJ1258" s="89">
        <f t="shared" ref="AJ1258:AJ1271" si="212">(AH1258-M1258)/M1258</f>
        <v>-6.4369559307865643E-2</v>
      </c>
      <c r="AK1258" s="67">
        <f t="shared" si="208"/>
        <v>0</v>
      </c>
      <c r="AL1258" s="67">
        <f t="shared" si="209"/>
        <v>1</v>
      </c>
      <c r="AM1258" s="75">
        <f t="shared" si="210"/>
        <v>0</v>
      </c>
    </row>
    <row r="1259" spans="1:39" x14ac:dyDescent="0.25">
      <c r="A1259" s="5"/>
      <c r="B1259" s="50" t="s">
        <v>524</v>
      </c>
      <c r="C1259" s="6" t="s">
        <v>2546</v>
      </c>
      <c r="D1259" s="6" t="s">
        <v>2547</v>
      </c>
      <c r="E1259" s="67" t="s">
        <v>947</v>
      </c>
      <c r="F1259" s="76"/>
      <c r="G1259" s="8">
        <v>91129</v>
      </c>
      <c r="H1259" s="90">
        <f>VLOOKUP(C1259,'[1]Actualisation du CIF'!B$7:G$1272,6,0)</f>
        <v>0.34643099999999999</v>
      </c>
      <c r="I1259" s="68">
        <v>0.41320899999999999</v>
      </c>
      <c r="J1259" s="11">
        <v>30.190258</v>
      </c>
      <c r="K1259" s="11">
        <v>284.13949500000001</v>
      </c>
      <c r="L1259" s="51">
        <v>2272.2842420000002</v>
      </c>
      <c r="M1259" s="41">
        <v>4032522</v>
      </c>
      <c r="N1259" s="21">
        <v>44.250699557769757</v>
      </c>
      <c r="O1259" s="8">
        <v>0</v>
      </c>
      <c r="P1259" s="23">
        <v>3.6685983791414495E-3</v>
      </c>
      <c r="Q1259" s="24">
        <v>1</v>
      </c>
      <c r="R1259" s="24">
        <v>0</v>
      </c>
      <c r="S1259" s="42">
        <v>0</v>
      </c>
      <c r="T1259" s="32">
        <v>4032522</v>
      </c>
      <c r="U1259" s="39">
        <v>0</v>
      </c>
      <c r="V1259" s="64">
        <v>4435774.2</v>
      </c>
      <c r="W1259" s="27">
        <v>48.675769513546733</v>
      </c>
      <c r="X1259" s="88">
        <v>0.10000000000000005</v>
      </c>
      <c r="Y1259" s="26">
        <v>6494417.0062200036</v>
      </c>
      <c r="Z1259" s="27">
        <v>71.26619414478381</v>
      </c>
      <c r="AA1259" s="89">
        <v>0.61051000000000089</v>
      </c>
      <c r="AB1259" s="67">
        <v>1</v>
      </c>
      <c r="AC1259" s="67">
        <v>0</v>
      </c>
      <c r="AD1259" s="75">
        <v>0</v>
      </c>
      <c r="AE1259" s="64">
        <v>4435774.2</v>
      </c>
      <c r="AF1259" s="27">
        <f t="shared" si="206"/>
        <v>48.675769513546733</v>
      </c>
      <c r="AG1259" s="88">
        <f t="shared" si="211"/>
        <v>0.10000000000000005</v>
      </c>
      <c r="AH1259" s="26">
        <v>6494417.0062200036</v>
      </c>
      <c r="AI1259" s="27">
        <f t="shared" si="207"/>
        <v>71.26619414478381</v>
      </c>
      <c r="AJ1259" s="89">
        <f t="shared" si="212"/>
        <v>0.61051000000000089</v>
      </c>
      <c r="AK1259" s="67">
        <f t="shared" si="208"/>
        <v>1</v>
      </c>
      <c r="AL1259" s="67">
        <f t="shared" si="209"/>
        <v>0</v>
      </c>
      <c r="AM1259" s="75">
        <f t="shared" si="210"/>
        <v>0</v>
      </c>
    </row>
    <row r="1260" spans="1:39" x14ac:dyDescent="0.25">
      <c r="A1260" s="5"/>
      <c r="B1260" s="50" t="s">
        <v>524</v>
      </c>
      <c r="C1260" s="6" t="s">
        <v>525</v>
      </c>
      <c r="D1260" s="6" t="s">
        <v>526</v>
      </c>
      <c r="E1260" s="67" t="s">
        <v>2633</v>
      </c>
      <c r="F1260" s="76"/>
      <c r="G1260" s="8">
        <v>134222</v>
      </c>
      <c r="H1260" s="90">
        <f>VLOOKUP(C1260,'[1]Actualisation du CIF'!B$7:G$1272,6,0)</f>
        <v>0.254158</v>
      </c>
      <c r="I1260" s="68">
        <v>0.253021</v>
      </c>
      <c r="J1260" s="11">
        <v>228.92845399999999</v>
      </c>
      <c r="K1260" s="11">
        <v>401.16184900000002</v>
      </c>
      <c r="L1260" s="51">
        <v>9580.1923970000007</v>
      </c>
      <c r="M1260" s="41">
        <v>3692289</v>
      </c>
      <c r="N1260" s="21">
        <v>27.508821206657625</v>
      </c>
      <c r="O1260" s="8">
        <v>0</v>
      </c>
      <c r="P1260" s="23">
        <v>-5.6744647117043474E-2</v>
      </c>
      <c r="Q1260" s="24">
        <v>0</v>
      </c>
      <c r="R1260" s="24">
        <v>1</v>
      </c>
      <c r="S1260" s="42">
        <v>0</v>
      </c>
      <c r="T1260" s="32">
        <v>3692289</v>
      </c>
      <c r="U1260" s="39">
        <v>0</v>
      </c>
      <c r="V1260" s="64">
        <v>3507674.55</v>
      </c>
      <c r="W1260" s="27">
        <v>26.133380146324743</v>
      </c>
      <c r="X1260" s="88">
        <v>-5.0000000000000051E-2</v>
      </c>
      <c r="Y1260" s="26">
        <v>2857022.843940937</v>
      </c>
      <c r="Z1260" s="27">
        <v>21.285801462807417</v>
      </c>
      <c r="AA1260" s="89">
        <v>-0.22621906250000015</v>
      </c>
      <c r="AB1260" s="67">
        <v>0</v>
      </c>
      <c r="AC1260" s="67">
        <v>1</v>
      </c>
      <c r="AD1260" s="75">
        <v>0</v>
      </c>
      <c r="AE1260" s="64">
        <v>3692289</v>
      </c>
      <c r="AF1260" s="27">
        <f t="shared" si="206"/>
        <v>27.508821206657625</v>
      </c>
      <c r="AG1260" s="88">
        <f t="shared" si="211"/>
        <v>0</v>
      </c>
      <c r="AH1260" s="26">
        <v>3692289</v>
      </c>
      <c r="AI1260" s="27">
        <f t="shared" si="207"/>
        <v>27.508821206657625</v>
      </c>
      <c r="AJ1260" s="89">
        <f t="shared" si="212"/>
        <v>0</v>
      </c>
      <c r="AK1260" s="67">
        <f t="shared" si="208"/>
        <v>0</v>
      </c>
      <c r="AL1260" s="67">
        <f t="shared" si="209"/>
        <v>0</v>
      </c>
      <c r="AM1260" s="75">
        <f t="shared" si="210"/>
        <v>1</v>
      </c>
    </row>
    <row r="1261" spans="1:39" x14ac:dyDescent="0.25">
      <c r="A1261" s="5"/>
      <c r="B1261" s="50" t="s">
        <v>524</v>
      </c>
      <c r="C1261" s="6" t="s">
        <v>2548</v>
      </c>
      <c r="D1261" s="6" t="s">
        <v>2549</v>
      </c>
      <c r="E1261" s="67" t="s">
        <v>947</v>
      </c>
      <c r="F1261" s="76"/>
      <c r="G1261" s="8">
        <v>7226</v>
      </c>
      <c r="H1261" s="90">
        <f>VLOOKUP(C1261,'[1]Actualisation du CIF'!B$7:G$1272,6,0)</f>
        <v>0.43657099999999999</v>
      </c>
      <c r="I1261" s="68">
        <v>0.43657099999999999</v>
      </c>
      <c r="J1261" s="11">
        <v>25.736229999999999</v>
      </c>
      <c r="K1261" s="11">
        <v>284.13949500000001</v>
      </c>
      <c r="L1261" s="51">
        <v>2663.1291649999998</v>
      </c>
      <c r="M1261" s="41">
        <v>443419</v>
      </c>
      <c r="N1261" s="21">
        <v>61.364378632715194</v>
      </c>
      <c r="O1261" s="8">
        <v>0</v>
      </c>
      <c r="P1261" s="23">
        <v>1.9371078109004889E-3</v>
      </c>
      <c r="Q1261" s="24">
        <v>1</v>
      </c>
      <c r="R1261" s="24">
        <v>0</v>
      </c>
      <c r="S1261" s="42">
        <v>0</v>
      </c>
      <c r="T1261" s="32">
        <v>443419</v>
      </c>
      <c r="U1261" s="39">
        <v>0</v>
      </c>
      <c r="V1261" s="64">
        <v>487760.9</v>
      </c>
      <c r="W1261" s="27">
        <v>67.500816495986712</v>
      </c>
      <c r="X1261" s="88">
        <v>0.10000000000000005</v>
      </c>
      <c r="Y1261" s="26">
        <v>714130.73369000026</v>
      </c>
      <c r="Z1261" s="27">
        <v>98.827945431774182</v>
      </c>
      <c r="AA1261" s="89">
        <v>0.61051000000000055</v>
      </c>
      <c r="AB1261" s="67">
        <v>1</v>
      </c>
      <c r="AC1261" s="67">
        <v>0</v>
      </c>
      <c r="AD1261" s="75">
        <v>0</v>
      </c>
      <c r="AE1261" s="64">
        <v>487760.9</v>
      </c>
      <c r="AF1261" s="27">
        <f t="shared" si="206"/>
        <v>67.500816495986712</v>
      </c>
      <c r="AG1261" s="88">
        <f t="shared" si="211"/>
        <v>0.10000000000000005</v>
      </c>
      <c r="AH1261" s="26">
        <v>714130.73369000026</v>
      </c>
      <c r="AI1261" s="27">
        <f t="shared" si="207"/>
        <v>98.827945431774182</v>
      </c>
      <c r="AJ1261" s="89">
        <f t="shared" si="212"/>
        <v>0.61051000000000055</v>
      </c>
      <c r="AK1261" s="67">
        <f t="shared" si="208"/>
        <v>1</v>
      </c>
      <c r="AL1261" s="67">
        <f t="shared" si="209"/>
        <v>0</v>
      </c>
      <c r="AM1261" s="75">
        <f t="shared" si="210"/>
        <v>0</v>
      </c>
    </row>
    <row r="1262" spans="1:39" x14ac:dyDescent="0.25">
      <c r="A1262" s="5"/>
      <c r="B1262" s="50" t="s">
        <v>527</v>
      </c>
      <c r="C1262" s="6" t="s">
        <v>532</v>
      </c>
      <c r="D1262" s="6" t="s">
        <v>533</v>
      </c>
      <c r="E1262" s="67" t="s">
        <v>2633</v>
      </c>
      <c r="F1262" s="76"/>
      <c r="G1262" s="8">
        <v>184225</v>
      </c>
      <c r="H1262" s="90">
        <f>VLOOKUP(C1262,'[1]Actualisation du CIF'!B$7:G$1272,6,0)</f>
        <v>0.41083799999999998</v>
      </c>
      <c r="I1262" s="68">
        <v>0.41507300000000003</v>
      </c>
      <c r="J1262" s="11">
        <v>358.38950199999999</v>
      </c>
      <c r="K1262" s="11">
        <v>401.16184900000002</v>
      </c>
      <c r="L1262" s="51">
        <v>9538.8270410000005</v>
      </c>
      <c r="M1262" s="41">
        <v>2286533</v>
      </c>
      <c r="N1262" s="21">
        <v>12.41163251458814</v>
      </c>
      <c r="O1262" s="8">
        <v>0</v>
      </c>
      <c r="P1262" s="23">
        <v>-3.8877573192986618E-2</v>
      </c>
      <c r="Q1262" s="24">
        <v>0</v>
      </c>
      <c r="R1262" s="24">
        <v>1</v>
      </c>
      <c r="S1262" s="42">
        <v>0</v>
      </c>
      <c r="T1262" s="32">
        <v>2286533</v>
      </c>
      <c r="U1262" s="39">
        <v>0</v>
      </c>
      <c r="V1262" s="64">
        <v>2515186.3000000003</v>
      </c>
      <c r="W1262" s="27">
        <v>13.652795766046955</v>
      </c>
      <c r="X1262" s="88">
        <v>0.10000000000000012</v>
      </c>
      <c r="Y1262" s="26">
        <v>3682484.2618300016</v>
      </c>
      <c r="Z1262" s="27">
        <v>19.989058281069354</v>
      </c>
      <c r="AA1262" s="89">
        <v>0.61051000000000066</v>
      </c>
      <c r="AB1262" s="67">
        <v>1</v>
      </c>
      <c r="AC1262" s="67">
        <v>0</v>
      </c>
      <c r="AD1262" s="75">
        <v>0</v>
      </c>
      <c r="AE1262" s="64">
        <v>2515186.3000000003</v>
      </c>
      <c r="AF1262" s="27">
        <f t="shared" si="206"/>
        <v>13.652795766046955</v>
      </c>
      <c r="AG1262" s="88">
        <f t="shared" si="211"/>
        <v>0.10000000000000012</v>
      </c>
      <c r="AH1262" s="26">
        <v>3682484.2618300016</v>
      </c>
      <c r="AI1262" s="27">
        <f t="shared" si="207"/>
        <v>19.989058281069354</v>
      </c>
      <c r="AJ1262" s="89">
        <f t="shared" si="212"/>
        <v>0.61051000000000066</v>
      </c>
      <c r="AK1262" s="67">
        <f t="shared" si="208"/>
        <v>1</v>
      </c>
      <c r="AL1262" s="67">
        <f t="shared" si="209"/>
        <v>0</v>
      </c>
      <c r="AM1262" s="75">
        <f t="shared" si="210"/>
        <v>0</v>
      </c>
    </row>
    <row r="1263" spans="1:39" x14ac:dyDescent="0.25">
      <c r="A1263" s="5"/>
      <c r="B1263" s="50" t="s">
        <v>527</v>
      </c>
      <c r="C1263" s="6" t="s">
        <v>528</v>
      </c>
      <c r="D1263" s="6" t="s">
        <v>529</v>
      </c>
      <c r="E1263" s="67" t="s">
        <v>2633</v>
      </c>
      <c r="F1263" s="76"/>
      <c r="G1263" s="8">
        <v>128891</v>
      </c>
      <c r="H1263" s="90">
        <f>VLOOKUP(C1263,'[1]Actualisation du CIF'!B$7:G$1272,6,0)</f>
        <v>0.39766499999999999</v>
      </c>
      <c r="I1263" s="68">
        <v>0.39766499999999999</v>
      </c>
      <c r="J1263" s="11">
        <v>156.749664</v>
      </c>
      <c r="K1263" s="11">
        <v>401.16184900000002</v>
      </c>
      <c r="L1263" s="51">
        <v>8720.5700309999993</v>
      </c>
      <c r="M1263" s="41">
        <v>6365426</v>
      </c>
      <c r="N1263" s="21">
        <v>49.386116951532692</v>
      </c>
      <c r="O1263" s="8">
        <v>0</v>
      </c>
      <c r="P1263" s="23">
        <v>-1.1417984766983442E-4</v>
      </c>
      <c r="Q1263" s="24">
        <v>0</v>
      </c>
      <c r="R1263" s="24">
        <v>1</v>
      </c>
      <c r="S1263" s="42">
        <v>0</v>
      </c>
      <c r="T1263" s="32">
        <v>6365426</v>
      </c>
      <c r="U1263" s="39">
        <v>0</v>
      </c>
      <c r="V1263" s="64">
        <v>6365426</v>
      </c>
      <c r="W1263" s="27">
        <v>49.386116951532692</v>
      </c>
      <c r="X1263" s="88">
        <v>0</v>
      </c>
      <c r="Y1263" s="26">
        <v>6365426</v>
      </c>
      <c r="Z1263" s="27">
        <v>49.386116951532692</v>
      </c>
      <c r="AA1263" s="89">
        <v>0</v>
      </c>
      <c r="AB1263" s="67">
        <v>0</v>
      </c>
      <c r="AC1263" s="67">
        <v>0</v>
      </c>
      <c r="AD1263" s="75">
        <v>1</v>
      </c>
      <c r="AE1263" s="64">
        <v>6365426</v>
      </c>
      <c r="AF1263" s="27">
        <f t="shared" si="206"/>
        <v>49.386116951532692</v>
      </c>
      <c r="AG1263" s="88">
        <f t="shared" si="211"/>
        <v>0</v>
      </c>
      <c r="AH1263" s="26">
        <v>6365426</v>
      </c>
      <c r="AI1263" s="27">
        <f t="shared" si="207"/>
        <v>49.386116951532692</v>
      </c>
      <c r="AJ1263" s="89">
        <f t="shared" si="212"/>
        <v>0</v>
      </c>
      <c r="AK1263" s="67">
        <f t="shared" si="208"/>
        <v>0</v>
      </c>
      <c r="AL1263" s="67">
        <f t="shared" si="209"/>
        <v>0</v>
      </c>
      <c r="AM1263" s="75">
        <f t="shared" si="210"/>
        <v>1</v>
      </c>
    </row>
    <row r="1264" spans="1:39" x14ac:dyDescent="0.25">
      <c r="A1264" s="5"/>
      <c r="B1264" s="50" t="s">
        <v>527</v>
      </c>
      <c r="C1264" s="6" t="s">
        <v>536</v>
      </c>
      <c r="D1264" s="6" t="s">
        <v>537</v>
      </c>
      <c r="E1264" s="67" t="s">
        <v>2633</v>
      </c>
      <c r="F1264" s="76"/>
      <c r="G1264" s="8">
        <v>128927</v>
      </c>
      <c r="H1264" s="90">
        <f>VLOOKUP(C1264,'[1]Actualisation du CIF'!B$7:G$1272,6,0)</f>
        <v>0.31615599999999999</v>
      </c>
      <c r="I1264" s="68">
        <v>0.31615599999999999</v>
      </c>
      <c r="J1264" s="11">
        <v>285.24911800000001</v>
      </c>
      <c r="K1264" s="11">
        <v>401.16184900000002</v>
      </c>
      <c r="L1264" s="51">
        <v>7675.0642639999996</v>
      </c>
      <c r="M1264" s="41">
        <v>2830753</v>
      </c>
      <c r="N1264" s="21">
        <v>21.956246558129795</v>
      </c>
      <c r="O1264" s="8">
        <v>0</v>
      </c>
      <c r="P1264" s="23">
        <v>-9.9299509457755938E-2</v>
      </c>
      <c r="Q1264" s="24">
        <v>0</v>
      </c>
      <c r="R1264" s="24">
        <v>1</v>
      </c>
      <c r="S1264" s="42">
        <v>0</v>
      </c>
      <c r="T1264" s="32">
        <v>2830753</v>
      </c>
      <c r="U1264" s="39">
        <v>0</v>
      </c>
      <c r="V1264" s="64">
        <v>3113828.3000000003</v>
      </c>
      <c r="W1264" s="27">
        <v>24.151871213942776</v>
      </c>
      <c r="X1264" s="88">
        <v>0.1000000000000001</v>
      </c>
      <c r="Y1264" s="26">
        <v>3368714.7192635997</v>
      </c>
      <c r="Z1264" s="27">
        <v>26.128853686687812</v>
      </c>
      <c r="AA1264" s="89">
        <v>0.19004191438235682</v>
      </c>
      <c r="AB1264" s="67">
        <v>1</v>
      </c>
      <c r="AC1264" s="67">
        <v>0</v>
      </c>
      <c r="AD1264" s="75">
        <v>0</v>
      </c>
      <c r="AE1264" s="64">
        <v>2842448.6321439883</v>
      </c>
      <c r="AF1264" s="27">
        <f t="shared" si="206"/>
        <v>22.046961708129317</v>
      </c>
      <c r="AG1264" s="88">
        <f t="shared" si="211"/>
        <v>4.1316328708256335E-3</v>
      </c>
      <c r="AH1264" s="26">
        <v>3149220.6837089285</v>
      </c>
      <c r="AI1264" s="27">
        <f t="shared" si="207"/>
        <v>24.426386123224216</v>
      </c>
      <c r="AJ1264" s="89">
        <f t="shared" si="212"/>
        <v>0.11250281593234328</v>
      </c>
      <c r="AK1264" s="67">
        <f t="shared" si="208"/>
        <v>1</v>
      </c>
      <c r="AL1264" s="67">
        <f t="shared" si="209"/>
        <v>0</v>
      </c>
      <c r="AM1264" s="75">
        <f t="shared" si="210"/>
        <v>0</v>
      </c>
    </row>
    <row r="1265" spans="1:39" x14ac:dyDescent="0.25">
      <c r="A1265" s="5"/>
      <c r="B1265" s="50" t="s">
        <v>527</v>
      </c>
      <c r="C1265" s="6" t="s">
        <v>530</v>
      </c>
      <c r="D1265" s="6" t="s">
        <v>531</v>
      </c>
      <c r="E1265" s="67" t="s">
        <v>2633</v>
      </c>
      <c r="F1265" s="76"/>
      <c r="G1265" s="8">
        <v>220017</v>
      </c>
      <c r="H1265" s="90">
        <f>VLOOKUP(C1265,'[1]Actualisation du CIF'!B$7:G$1272,6,0)</f>
        <v>0.39682000000000001</v>
      </c>
      <c r="I1265" s="68">
        <v>0.399974</v>
      </c>
      <c r="J1265" s="11">
        <v>381.00162699999998</v>
      </c>
      <c r="K1265" s="11">
        <v>401.16184900000002</v>
      </c>
      <c r="L1265" s="51">
        <v>10782.535825999999</v>
      </c>
      <c r="M1265" s="41">
        <v>3276644</v>
      </c>
      <c r="N1265" s="21">
        <v>14.892685565206325</v>
      </c>
      <c r="O1265" s="8">
        <v>0</v>
      </c>
      <c r="P1265" s="23">
        <v>-0.13462606090592372</v>
      </c>
      <c r="Q1265" s="24">
        <v>0</v>
      </c>
      <c r="R1265" s="24">
        <v>1</v>
      </c>
      <c r="S1265" s="42">
        <v>0</v>
      </c>
      <c r="T1265" s="32">
        <v>3276644</v>
      </c>
      <c r="U1265" s="39">
        <v>0</v>
      </c>
      <c r="V1265" s="64">
        <v>3604308.4000000004</v>
      </c>
      <c r="W1265" s="27">
        <v>16.38195412172696</v>
      </c>
      <c r="X1265" s="88">
        <v>0.10000000000000012</v>
      </c>
      <c r="Y1265" s="26">
        <v>5277067.9284400018</v>
      </c>
      <c r="Z1265" s="27">
        <v>23.984819029620446</v>
      </c>
      <c r="AA1265" s="89">
        <v>0.61051000000000055</v>
      </c>
      <c r="AB1265" s="67">
        <v>1</v>
      </c>
      <c r="AC1265" s="67">
        <v>0</v>
      </c>
      <c r="AD1265" s="75">
        <v>0</v>
      </c>
      <c r="AE1265" s="64">
        <v>3604308.4000000004</v>
      </c>
      <c r="AF1265" s="27">
        <f t="shared" si="206"/>
        <v>16.38195412172696</v>
      </c>
      <c r="AG1265" s="88">
        <f t="shared" si="211"/>
        <v>0.10000000000000012</v>
      </c>
      <c r="AH1265" s="26">
        <v>5277067.9284400018</v>
      </c>
      <c r="AI1265" s="27">
        <f t="shared" si="207"/>
        <v>23.984819029620446</v>
      </c>
      <c r="AJ1265" s="89">
        <f t="shared" si="212"/>
        <v>0.61051000000000055</v>
      </c>
      <c r="AK1265" s="67">
        <f t="shared" si="208"/>
        <v>1</v>
      </c>
      <c r="AL1265" s="67">
        <f t="shared" si="209"/>
        <v>0</v>
      </c>
      <c r="AM1265" s="75">
        <f t="shared" si="210"/>
        <v>0</v>
      </c>
    </row>
    <row r="1266" spans="1:39" x14ac:dyDescent="0.25">
      <c r="A1266" s="5"/>
      <c r="B1266" s="50" t="s">
        <v>527</v>
      </c>
      <c r="C1266" s="6" t="s">
        <v>534</v>
      </c>
      <c r="D1266" s="6" t="s">
        <v>535</v>
      </c>
      <c r="E1266" s="67" t="s">
        <v>2633</v>
      </c>
      <c r="F1266" s="76"/>
      <c r="G1266" s="8">
        <v>205974</v>
      </c>
      <c r="H1266" s="90">
        <f>VLOOKUP(C1266,'[1]Actualisation du CIF'!B$7:G$1272,6,0)</f>
        <v>0.42707899999999999</v>
      </c>
      <c r="I1266" s="68">
        <v>0.42707899999999999</v>
      </c>
      <c r="J1266" s="11">
        <v>397.817453</v>
      </c>
      <c r="K1266" s="11">
        <v>401.16184900000002</v>
      </c>
      <c r="L1266" s="51">
        <v>11825.792846</v>
      </c>
      <c r="M1266" s="41">
        <v>2230462</v>
      </c>
      <c r="N1266" s="21">
        <v>10.828852185227262</v>
      </c>
      <c r="O1266" s="8">
        <v>0</v>
      </c>
      <c r="P1266" s="23">
        <v>-0.11374558843890294</v>
      </c>
      <c r="Q1266" s="24">
        <v>0</v>
      </c>
      <c r="R1266" s="24">
        <v>1</v>
      </c>
      <c r="S1266" s="42">
        <v>0</v>
      </c>
      <c r="T1266" s="32">
        <v>2230462</v>
      </c>
      <c r="U1266" s="39">
        <v>0</v>
      </c>
      <c r="V1266" s="64">
        <v>2453508.2000000002</v>
      </c>
      <c r="W1266" s="27">
        <v>11.911737403749989</v>
      </c>
      <c r="X1266" s="88">
        <v>0.10000000000000009</v>
      </c>
      <c r="Y1266" s="26">
        <v>3592181.3556200014</v>
      </c>
      <c r="Z1266" s="27">
        <v>17.439974732830365</v>
      </c>
      <c r="AA1266" s="89">
        <v>0.61051000000000066</v>
      </c>
      <c r="AB1266" s="67">
        <v>1</v>
      </c>
      <c r="AC1266" s="67">
        <v>0</v>
      </c>
      <c r="AD1266" s="75">
        <v>0</v>
      </c>
      <c r="AE1266" s="64">
        <v>2453508.2000000002</v>
      </c>
      <c r="AF1266" s="27">
        <f t="shared" si="206"/>
        <v>11.911737403749989</v>
      </c>
      <c r="AG1266" s="88">
        <f t="shared" si="211"/>
        <v>0.10000000000000009</v>
      </c>
      <c r="AH1266" s="26">
        <v>3592181.3556200014</v>
      </c>
      <c r="AI1266" s="27">
        <f t="shared" si="207"/>
        <v>17.439974732830365</v>
      </c>
      <c r="AJ1266" s="89">
        <f t="shared" si="212"/>
        <v>0.61051000000000066</v>
      </c>
      <c r="AK1266" s="67">
        <f t="shared" si="208"/>
        <v>1</v>
      </c>
      <c r="AL1266" s="67">
        <f t="shared" si="209"/>
        <v>0</v>
      </c>
      <c r="AM1266" s="75">
        <f t="shared" si="210"/>
        <v>0</v>
      </c>
    </row>
    <row r="1267" spans="1:39" x14ac:dyDescent="0.25">
      <c r="A1267" s="5"/>
      <c r="B1267" s="50" t="s">
        <v>538</v>
      </c>
      <c r="C1267" s="6" t="s">
        <v>2552</v>
      </c>
      <c r="D1267" s="6" t="s">
        <v>2553</v>
      </c>
      <c r="E1267" s="67" t="s">
        <v>947</v>
      </c>
      <c r="F1267" s="76" t="s">
        <v>2656</v>
      </c>
      <c r="G1267" s="8">
        <v>30151</v>
      </c>
      <c r="H1267" s="90">
        <f>VLOOKUP(C1267,'[1]Actualisation du CIF'!B$7:G$1272,6,0)</f>
        <v>0.366753</v>
      </c>
      <c r="I1267" s="68">
        <v>0.366753</v>
      </c>
      <c r="J1267" s="11">
        <v>84.649231999999998</v>
      </c>
      <c r="K1267" s="11">
        <v>284.13949500000001</v>
      </c>
      <c r="L1267" s="51">
        <v>4105.0695759999999</v>
      </c>
      <c r="M1267" s="41">
        <v>810833</v>
      </c>
      <c r="N1267" s="21">
        <v>26.892408211999602</v>
      </c>
      <c r="O1267" s="8">
        <v>0</v>
      </c>
      <c r="P1267" s="23">
        <v>1.2888947876556091E-2</v>
      </c>
      <c r="Q1267" s="24">
        <v>1</v>
      </c>
      <c r="R1267" s="24">
        <v>0</v>
      </c>
      <c r="S1267" s="42">
        <v>0</v>
      </c>
      <c r="T1267" s="32">
        <v>810833</v>
      </c>
      <c r="U1267" s="39">
        <v>0</v>
      </c>
      <c r="V1267" s="64">
        <v>891916.3</v>
      </c>
      <c r="W1267" s="27">
        <v>29.581649033199565</v>
      </c>
      <c r="X1267" s="88">
        <v>0.10000000000000006</v>
      </c>
      <c r="Y1267" s="26">
        <v>1305854.6548300006</v>
      </c>
      <c r="Z1267" s="27">
        <v>43.310492349507498</v>
      </c>
      <c r="AA1267" s="89">
        <v>0.61051000000000077</v>
      </c>
      <c r="AB1267" s="67">
        <v>1</v>
      </c>
      <c r="AC1267" s="67">
        <v>0</v>
      </c>
      <c r="AD1267" s="75">
        <v>0</v>
      </c>
      <c r="AE1267" s="64">
        <v>891916.3</v>
      </c>
      <c r="AF1267" s="27">
        <f t="shared" si="206"/>
        <v>29.581649033199565</v>
      </c>
      <c r="AG1267" s="88">
        <f t="shared" si="211"/>
        <v>0.10000000000000006</v>
      </c>
      <c r="AH1267" s="26">
        <v>1305854.6548300006</v>
      </c>
      <c r="AI1267" s="27">
        <f t="shared" si="207"/>
        <v>43.310492349507498</v>
      </c>
      <c r="AJ1267" s="89">
        <f t="shared" si="212"/>
        <v>0.61051000000000077</v>
      </c>
      <c r="AK1267" s="67">
        <f t="shared" si="208"/>
        <v>1</v>
      </c>
      <c r="AL1267" s="67">
        <f t="shared" si="209"/>
        <v>0</v>
      </c>
      <c r="AM1267" s="75">
        <f t="shared" si="210"/>
        <v>0</v>
      </c>
    </row>
    <row r="1268" spans="1:39" x14ac:dyDescent="0.25">
      <c r="A1268" s="5"/>
      <c r="B1268" s="50" t="s">
        <v>538</v>
      </c>
      <c r="C1268" s="6" t="s">
        <v>2554</v>
      </c>
      <c r="D1268" s="6" t="s">
        <v>2555</v>
      </c>
      <c r="E1268" s="67" t="s">
        <v>947</v>
      </c>
      <c r="F1268" s="76"/>
      <c r="G1268" s="8">
        <v>51635</v>
      </c>
      <c r="H1268" s="90">
        <f>VLOOKUP(C1268,'[1]Actualisation du CIF'!B$7:G$1272,6,0)</f>
        <v>0.17102899999999999</v>
      </c>
      <c r="I1268" s="68">
        <v>0.17102899999999999</v>
      </c>
      <c r="J1268" s="11">
        <v>47.521507</v>
      </c>
      <c r="K1268" s="11">
        <v>284.13949500000001</v>
      </c>
      <c r="L1268" s="51">
        <v>2545.4592899999998</v>
      </c>
      <c r="M1268" s="41">
        <v>1054067</v>
      </c>
      <c r="N1268" s="21">
        <v>20.413808463251669</v>
      </c>
      <c r="O1268" s="8">
        <v>0</v>
      </c>
      <c r="P1268" s="23">
        <v>-8.6161818683530116E-7</v>
      </c>
      <c r="Q1268" s="24">
        <v>0</v>
      </c>
      <c r="R1268" s="24">
        <v>1</v>
      </c>
      <c r="S1268" s="42">
        <v>0</v>
      </c>
      <c r="T1268" s="32">
        <v>1054067</v>
      </c>
      <c r="U1268" s="39">
        <v>0</v>
      </c>
      <c r="V1268" s="64">
        <v>1159473.7000000002</v>
      </c>
      <c r="W1268" s="27">
        <v>22.455189309576841</v>
      </c>
      <c r="X1268" s="88">
        <v>0.10000000000000017</v>
      </c>
      <c r="Y1268" s="26">
        <v>1697585.4441700007</v>
      </c>
      <c r="Z1268" s="27">
        <v>32.876642668151462</v>
      </c>
      <c r="AA1268" s="89">
        <v>0.61051000000000066</v>
      </c>
      <c r="AB1268" s="67">
        <v>1</v>
      </c>
      <c r="AC1268" s="67">
        <v>0</v>
      </c>
      <c r="AD1268" s="75">
        <v>0</v>
      </c>
      <c r="AE1268" s="64">
        <v>1159473.7000000002</v>
      </c>
      <c r="AF1268" s="27">
        <f t="shared" si="206"/>
        <v>22.455189309576841</v>
      </c>
      <c r="AG1268" s="88">
        <f t="shared" si="211"/>
        <v>0.10000000000000017</v>
      </c>
      <c r="AH1268" s="26">
        <v>1697585.4441700007</v>
      </c>
      <c r="AI1268" s="27">
        <f t="shared" si="207"/>
        <v>32.876642668151462</v>
      </c>
      <c r="AJ1268" s="89">
        <f t="shared" si="212"/>
        <v>0.61051000000000066</v>
      </c>
      <c r="AK1268" s="67">
        <f t="shared" si="208"/>
        <v>1</v>
      </c>
      <c r="AL1268" s="67">
        <f t="shared" si="209"/>
        <v>0</v>
      </c>
      <c r="AM1268" s="75">
        <f t="shared" si="210"/>
        <v>0</v>
      </c>
    </row>
    <row r="1269" spans="1:39" x14ac:dyDescent="0.25">
      <c r="A1269" s="5"/>
      <c r="B1269" s="50" t="s">
        <v>538</v>
      </c>
      <c r="C1269" s="6" t="s">
        <v>539</v>
      </c>
      <c r="D1269" s="6" t="s">
        <v>540</v>
      </c>
      <c r="E1269" s="67" t="s">
        <v>2633</v>
      </c>
      <c r="F1269" s="76"/>
      <c r="G1269" s="8">
        <v>89281</v>
      </c>
      <c r="H1269" s="90">
        <f>VLOOKUP(C1269,'[1]Actualisation du CIF'!B$7:G$1272,6,0)</f>
        <v>0.36049999999999999</v>
      </c>
      <c r="I1269" s="68">
        <v>0.322075</v>
      </c>
      <c r="J1269" s="11">
        <v>130.86321799999999</v>
      </c>
      <c r="K1269" s="11">
        <v>401.16184900000002</v>
      </c>
      <c r="L1269" s="51">
        <v>2658.6222699999998</v>
      </c>
      <c r="M1269" s="41">
        <v>5377313</v>
      </c>
      <c r="N1269" s="21">
        <v>60.229085695724734</v>
      </c>
      <c r="O1269" s="8">
        <v>0</v>
      </c>
      <c r="P1269" s="23">
        <v>0.30000001968258444</v>
      </c>
      <c r="Q1269" s="24">
        <v>1</v>
      </c>
      <c r="R1269" s="24">
        <v>0</v>
      </c>
      <c r="S1269" s="42">
        <v>0</v>
      </c>
      <c r="T1269" s="32">
        <v>5377313</v>
      </c>
      <c r="U1269" s="39">
        <v>0</v>
      </c>
      <c r="V1269" s="64">
        <v>5609832.5531205442</v>
      </c>
      <c r="W1269" s="27">
        <v>62.833442200698293</v>
      </c>
      <c r="X1269" s="88">
        <v>4.3240844101978849E-2</v>
      </c>
      <c r="Y1269" s="26">
        <v>5912623.0681240195</v>
      </c>
      <c r="Z1269" s="27">
        <v>66.224875036390941</v>
      </c>
      <c r="AA1269" s="89">
        <v>9.9549732017462908E-2</v>
      </c>
      <c r="AB1269" s="67">
        <v>1</v>
      </c>
      <c r="AC1269" s="67">
        <v>0</v>
      </c>
      <c r="AD1269" s="75">
        <v>0</v>
      </c>
      <c r="AE1269" s="64">
        <v>5377313</v>
      </c>
      <c r="AF1269" s="27">
        <f t="shared" si="206"/>
        <v>60.229085695724734</v>
      </c>
      <c r="AG1269" s="88">
        <f t="shared" si="211"/>
        <v>0</v>
      </c>
      <c r="AH1269" s="26">
        <v>5377313</v>
      </c>
      <c r="AI1269" s="27">
        <f t="shared" si="207"/>
        <v>60.229085695724734</v>
      </c>
      <c r="AJ1269" s="89">
        <f t="shared" si="212"/>
        <v>0</v>
      </c>
      <c r="AK1269" s="67">
        <f t="shared" si="208"/>
        <v>0</v>
      </c>
      <c r="AL1269" s="67">
        <f t="shared" si="209"/>
        <v>0</v>
      </c>
      <c r="AM1269" s="75">
        <f t="shared" si="210"/>
        <v>1</v>
      </c>
    </row>
    <row r="1270" spans="1:39" x14ac:dyDescent="0.25">
      <c r="A1270" s="5"/>
      <c r="B1270" s="50" t="s">
        <v>538</v>
      </c>
      <c r="C1270" s="6" t="s">
        <v>2556</v>
      </c>
      <c r="D1270" s="6" t="s">
        <v>2557</v>
      </c>
      <c r="E1270" s="67" t="s">
        <v>947</v>
      </c>
      <c r="F1270" s="76"/>
      <c r="G1270" s="8">
        <v>60913</v>
      </c>
      <c r="H1270" s="90">
        <f>VLOOKUP(C1270,'[1]Actualisation du CIF'!B$7:G$1272,6,0)</f>
        <v>0.17977899999999999</v>
      </c>
      <c r="I1270" s="68">
        <v>0.17977899999999999</v>
      </c>
      <c r="J1270" s="11">
        <v>63.610050000000001</v>
      </c>
      <c r="K1270" s="11">
        <v>284.13949500000001</v>
      </c>
      <c r="L1270" s="51">
        <v>2193.890214</v>
      </c>
      <c r="M1270" s="41">
        <v>1535509</v>
      </c>
      <c r="N1270" s="21">
        <v>25.208231412013856</v>
      </c>
      <c r="O1270" s="8">
        <v>0</v>
      </c>
      <c r="P1270" s="23">
        <v>-5.4298729092896927E-8</v>
      </c>
      <c r="Q1270" s="24">
        <v>0</v>
      </c>
      <c r="R1270" s="24">
        <v>1</v>
      </c>
      <c r="S1270" s="42">
        <v>0</v>
      </c>
      <c r="T1270" s="32">
        <v>1535509</v>
      </c>
      <c r="U1270" s="39">
        <v>0</v>
      </c>
      <c r="V1270" s="64">
        <v>1689059.9000000001</v>
      </c>
      <c r="W1270" s="27">
        <v>27.729054553215242</v>
      </c>
      <c r="X1270" s="88">
        <v>0.10000000000000009</v>
      </c>
      <c r="Y1270" s="26">
        <v>2472952.5995900007</v>
      </c>
      <c r="Z1270" s="27">
        <v>40.598108771362448</v>
      </c>
      <c r="AA1270" s="89">
        <v>0.61051000000000044</v>
      </c>
      <c r="AB1270" s="67">
        <v>1</v>
      </c>
      <c r="AC1270" s="67">
        <v>0</v>
      </c>
      <c r="AD1270" s="75">
        <v>0</v>
      </c>
      <c r="AE1270" s="64">
        <v>1689059.9000000001</v>
      </c>
      <c r="AF1270" s="27">
        <f t="shared" si="206"/>
        <v>27.729054553215242</v>
      </c>
      <c r="AG1270" s="88">
        <f t="shared" si="211"/>
        <v>0.10000000000000009</v>
      </c>
      <c r="AH1270" s="26">
        <v>2385803.4501158684</v>
      </c>
      <c r="AI1270" s="27">
        <f t="shared" si="207"/>
        <v>39.16739366171209</v>
      </c>
      <c r="AJ1270" s="89">
        <f t="shared" si="212"/>
        <v>0.5537541298135461</v>
      </c>
      <c r="AK1270" s="67">
        <f t="shared" si="208"/>
        <v>1</v>
      </c>
      <c r="AL1270" s="67">
        <f t="shared" si="209"/>
        <v>0</v>
      </c>
      <c r="AM1270" s="75">
        <f t="shared" si="210"/>
        <v>0</v>
      </c>
    </row>
    <row r="1271" spans="1:39" ht="15.75" thickBot="1" x14ac:dyDescent="0.3">
      <c r="A1271" s="5"/>
      <c r="B1271" s="54" t="s">
        <v>538</v>
      </c>
      <c r="C1271" s="25" t="s">
        <v>2558</v>
      </c>
      <c r="D1271" s="25" t="s">
        <v>2559</v>
      </c>
      <c r="E1271" s="95" t="s">
        <v>947</v>
      </c>
      <c r="F1271" s="96"/>
      <c r="G1271" s="35">
        <v>32167</v>
      </c>
      <c r="H1271" s="97">
        <f>VLOOKUP(C1271,'[1]Actualisation du CIF'!B$7:G$1272,6,0)</f>
        <v>0.25339800000000001</v>
      </c>
      <c r="I1271" s="98">
        <v>0.25339800000000001</v>
      </c>
      <c r="J1271" s="55">
        <v>62.579849000000003</v>
      </c>
      <c r="K1271" s="55">
        <v>284.13949500000001</v>
      </c>
      <c r="L1271" s="56">
        <v>2977.3491939999999</v>
      </c>
      <c r="M1271" s="44">
        <v>650236</v>
      </c>
      <c r="N1271" s="45">
        <v>20.2143811981223</v>
      </c>
      <c r="O1271" s="35">
        <v>0</v>
      </c>
      <c r="P1271" s="46">
        <v>2.4784567863313087E-6</v>
      </c>
      <c r="Q1271" s="47">
        <v>1</v>
      </c>
      <c r="R1271" s="47">
        <v>0</v>
      </c>
      <c r="S1271" s="48">
        <v>0</v>
      </c>
      <c r="T1271" s="34">
        <v>650236</v>
      </c>
      <c r="U1271" s="40">
        <v>0</v>
      </c>
      <c r="V1271" s="99">
        <v>715259.60000000009</v>
      </c>
      <c r="W1271" s="100">
        <v>22.235819317934531</v>
      </c>
      <c r="X1271" s="101">
        <v>0.10000000000000014</v>
      </c>
      <c r="Y1271" s="102">
        <v>1047211.5803600005</v>
      </c>
      <c r="Z1271" s="100">
        <v>32.555463063387961</v>
      </c>
      <c r="AA1271" s="103">
        <v>0.61051000000000077</v>
      </c>
      <c r="AB1271" s="95">
        <v>1</v>
      </c>
      <c r="AC1271" s="95">
        <v>0</v>
      </c>
      <c r="AD1271" s="104">
        <v>0</v>
      </c>
      <c r="AE1271" s="99">
        <v>715259.60000000009</v>
      </c>
      <c r="AF1271" s="100">
        <f t="shared" si="206"/>
        <v>22.235819317934531</v>
      </c>
      <c r="AG1271" s="101">
        <f t="shared" si="211"/>
        <v>0.10000000000000014</v>
      </c>
      <c r="AH1271" s="102">
        <v>1047211.5803600005</v>
      </c>
      <c r="AI1271" s="100">
        <f t="shared" si="207"/>
        <v>32.555463063387961</v>
      </c>
      <c r="AJ1271" s="103">
        <f t="shared" si="212"/>
        <v>0.61051000000000077</v>
      </c>
      <c r="AK1271" s="95">
        <f t="shared" si="208"/>
        <v>1</v>
      </c>
      <c r="AL1271" s="95">
        <f t="shared" si="209"/>
        <v>0</v>
      </c>
      <c r="AM1271" s="104">
        <f t="shared" si="210"/>
        <v>0</v>
      </c>
    </row>
    <row r="1272" spans="1:39" x14ac:dyDescent="0.25">
      <c r="I1272" s="15"/>
    </row>
    <row r="1274" spans="1:39" x14ac:dyDescent="0.25">
      <c r="Y1274" s="9"/>
      <c r="AH1274" s="9"/>
    </row>
    <row r="1275" spans="1:39" x14ac:dyDescent="0.25">
      <c r="V1275" s="9"/>
      <c r="AE1275" s="9"/>
    </row>
  </sheetData>
  <autoFilter ref="B9:AM9">
    <sortState ref="B10:AO1271">
      <sortCondition ref="B9"/>
    </sortState>
  </autoFilter>
  <dataConsolidate/>
  <mergeCells count="10">
    <mergeCell ref="AE5:AM5"/>
    <mergeCell ref="AE7:AI7"/>
    <mergeCell ref="AJ7:AM7"/>
    <mergeCell ref="B2:F6"/>
    <mergeCell ref="T7:U7"/>
    <mergeCell ref="M7:S7"/>
    <mergeCell ref="V7:Z7"/>
    <mergeCell ref="AA7:AD7"/>
    <mergeCell ref="V5:AD5"/>
    <mergeCell ref="J2:M2"/>
  </mergeCells>
  <conditionalFormatting sqref="AK10:AK1271 AB10:AB1271">
    <cfRule type="cellIs" dxfId="7" priority="28" stopIfTrue="1" operator="equal">
      <formula>1</formula>
    </cfRule>
  </conditionalFormatting>
  <conditionalFormatting sqref="AL10:AL1271 AC10:AC1271">
    <cfRule type="cellIs" dxfId="6" priority="27" stopIfTrue="1" operator="equal">
      <formula>1</formula>
    </cfRule>
  </conditionalFormatting>
  <conditionalFormatting sqref="AD10:AM1271">
    <cfRule type="cellIs" dxfId="5" priority="26" stopIfTrue="1" operator="equal">
      <formula>1</formula>
    </cfRule>
  </conditionalFormatting>
  <conditionalFormatting sqref="Q10:Q1271">
    <cfRule type="cellIs" dxfId="4" priority="25" stopIfTrue="1" operator="greaterThan">
      <formula>0</formula>
    </cfRule>
  </conditionalFormatting>
  <conditionalFormatting sqref="R10:R1271">
    <cfRule type="cellIs" dxfId="3" priority="24" stopIfTrue="1" operator="greaterThan">
      <formula>0</formula>
    </cfRule>
  </conditionalFormatting>
  <conditionalFormatting sqref="S10:S1271">
    <cfRule type="cellIs" dxfId="2" priority="23" stopIfTrue="1" operator="greaterThan">
      <formula>0</formula>
    </cfRule>
  </conditionalFormatting>
  <conditionalFormatting sqref="AK10:AK1271">
    <cfRule type="cellIs" dxfId="1" priority="2" stopIfTrue="1" operator="greaterThan">
      <formula>0</formula>
    </cfRule>
  </conditionalFormatting>
  <conditionalFormatting sqref="AL10:AL1271">
    <cfRule type="cellIs" dxfId="0" priority="1" stopIfTrue="1" operator="greaterThan">
      <formula>0</formula>
    </cfRule>
  </conditionalFormatting>
  <pageMargins left="0.51181102362204722" right="0.51181102362204722" top="0.74803149606299213" bottom="0.55118110236220474" header="0.31496062992125984" footer="0.31496062992125984"/>
  <pageSetup paperSize="8" scale="72" fitToHeight="15"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Synthèse</vt:lpstr>
      <vt:lpstr>Synthèse!Impression_des_titres</vt:lpstr>
      <vt:lpstr>Synthèse!Zone_d_impression</vt:lpstr>
    </vt:vector>
  </TitlesOfParts>
  <Company>MI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MARCON Yohann FL2</dc:creator>
  <cp:lastModifiedBy>Revellat Gian-Marco</cp:lastModifiedBy>
  <cp:lastPrinted>2018-09-06T11:27:28Z</cp:lastPrinted>
  <dcterms:created xsi:type="dcterms:W3CDTF">2018-05-24T06:03:04Z</dcterms:created>
  <dcterms:modified xsi:type="dcterms:W3CDTF">2018-11-21T13:44:10Z</dcterms:modified>
</cp:coreProperties>
</file>